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Фёдор\Documents\РУСвелл\ЦПОО\"/>
    </mc:Choice>
  </mc:AlternateContent>
  <bookViews>
    <workbookView xWindow="0" yWindow="0" windowWidth="28800" windowHeight="12432" activeTab="6"/>
  </bookViews>
  <sheets>
    <sheet name="ТСГК-108" sheetId="1" r:id="rId1"/>
    <sheet name="ТСГК-120" sheetId="2" r:id="rId2"/>
    <sheet name="ТСГК-178" sheetId="3" r:id="rId3"/>
    <sheet name="ТСГК-229" sheetId="4" r:id="rId4"/>
    <sheet name="ТСЭМ-106" sheetId="5" r:id="rId5"/>
    <sheet name="ТСЭМ-120" sheetId="6" r:id="rId6"/>
    <sheet name="ТСЭМ-178" sheetId="7" r:id="rId7"/>
    <sheet name="ТСЭМ-229" sheetId="8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5" l="1"/>
  <c r="D8" i="6"/>
  <c r="D8" i="8"/>
  <c r="E15" i="8" l="1"/>
  <c r="E14" i="8"/>
  <c r="E13" i="8"/>
  <c r="E12" i="8"/>
  <c r="E11" i="8"/>
  <c r="E14" i="7"/>
  <c r="E13" i="7"/>
  <c r="E12" i="7"/>
  <c r="E11" i="7"/>
  <c r="E10" i="7"/>
  <c r="E15" i="6"/>
  <c r="E14" i="6"/>
  <c r="E13" i="6"/>
  <c r="E12" i="6"/>
  <c r="E11" i="6"/>
  <c r="E15" i="5"/>
  <c r="E14" i="5"/>
  <c r="E13" i="5"/>
  <c r="E12" i="5"/>
  <c r="E11" i="5"/>
  <c r="E15" i="4"/>
  <c r="E15" i="3"/>
  <c r="E15" i="2"/>
  <c r="E15" i="1"/>
  <c r="E27" i="8" l="1"/>
  <c r="E26" i="8"/>
  <c r="E25" i="8"/>
  <c r="E23" i="8"/>
  <c r="E22" i="8"/>
  <c r="E21" i="8"/>
  <c r="E20" i="8"/>
  <c r="E19" i="8"/>
  <c r="E18" i="8"/>
  <c r="E17" i="8"/>
  <c r="E16" i="8"/>
  <c r="E26" i="7"/>
  <c r="E25" i="7"/>
  <c r="E24" i="7"/>
  <c r="E22" i="7"/>
  <c r="E21" i="7"/>
  <c r="E20" i="7"/>
  <c r="E19" i="7"/>
  <c r="E18" i="7"/>
  <c r="E17" i="7"/>
  <c r="E16" i="7"/>
  <c r="E15" i="7"/>
  <c r="E27" i="6"/>
  <c r="E26" i="6"/>
  <c r="E25" i="6"/>
  <c r="E23" i="6"/>
  <c r="E22" i="6"/>
  <c r="E21" i="6"/>
  <c r="E20" i="6"/>
  <c r="E19" i="6"/>
  <c r="E18" i="6"/>
  <c r="E17" i="6"/>
  <c r="E16" i="6"/>
  <c r="E28" i="1" l="1"/>
  <c r="E27" i="1"/>
  <c r="E26" i="1"/>
  <c r="E24" i="1"/>
  <c r="E23" i="1"/>
  <c r="E22" i="1"/>
  <c r="E21" i="1"/>
  <c r="E20" i="1"/>
  <c r="E19" i="1"/>
  <c r="E18" i="1"/>
  <c r="E17" i="1"/>
  <c r="E16" i="1"/>
  <c r="E14" i="1"/>
  <c r="E13" i="1"/>
  <c r="E12" i="1"/>
  <c r="E28" i="2"/>
  <c r="E27" i="2"/>
  <c r="E26" i="2"/>
  <c r="E24" i="2"/>
  <c r="E23" i="2"/>
  <c r="E22" i="2"/>
  <c r="E21" i="2"/>
  <c r="E20" i="2"/>
  <c r="E19" i="2"/>
  <c r="E18" i="2"/>
  <c r="E17" i="2"/>
  <c r="E16" i="2"/>
  <c r="E14" i="2"/>
  <c r="E13" i="2"/>
  <c r="E12" i="2"/>
  <c r="E28" i="3"/>
  <c r="E27" i="3"/>
  <c r="E26" i="3"/>
  <c r="E24" i="3"/>
  <c r="E23" i="3"/>
  <c r="E22" i="3"/>
  <c r="E21" i="3"/>
  <c r="E20" i="3"/>
  <c r="E19" i="3"/>
  <c r="E18" i="3"/>
  <c r="E17" i="3"/>
  <c r="E16" i="3"/>
  <c r="E14" i="3"/>
  <c r="E13" i="3"/>
  <c r="E12" i="3"/>
  <c r="E10" i="4" l="1"/>
  <c r="E9" i="4"/>
  <c r="E8" i="4"/>
  <c r="E10" i="3"/>
  <c r="E9" i="3"/>
  <c r="E8" i="3"/>
  <c r="E10" i="2"/>
  <c r="E9" i="2"/>
  <c r="E8" i="2"/>
  <c r="E9" i="8" l="1"/>
  <c r="E8" i="8"/>
  <c r="E7" i="8"/>
  <c r="E6" i="8"/>
  <c r="E5" i="8"/>
  <c r="E28" i="8" l="1"/>
  <c r="E29" i="8" s="1"/>
  <c r="E8" i="7"/>
  <c r="E7" i="7"/>
  <c r="E6" i="7"/>
  <c r="E5" i="7"/>
  <c r="E4" i="7"/>
  <c r="E9" i="6"/>
  <c r="E8" i="6"/>
  <c r="E7" i="6"/>
  <c r="E6" i="6"/>
  <c r="E5" i="6"/>
  <c r="E27" i="5"/>
  <c r="E26" i="5"/>
  <c r="E25" i="5"/>
  <c r="E23" i="5"/>
  <c r="E22" i="5"/>
  <c r="E21" i="5"/>
  <c r="E20" i="5"/>
  <c r="E19" i="5"/>
  <c r="E18" i="5"/>
  <c r="E17" i="5"/>
  <c r="E16" i="5"/>
  <c r="E9" i="5"/>
  <c r="E8" i="5"/>
  <c r="E7" i="5"/>
  <c r="E6" i="5"/>
  <c r="E5" i="5"/>
  <c r="E28" i="4"/>
  <c r="E27" i="4"/>
  <c r="E26" i="4"/>
  <c r="E24" i="4"/>
  <c r="E23" i="4"/>
  <c r="E22" i="4"/>
  <c r="E21" i="4"/>
  <c r="E20" i="4"/>
  <c r="E19" i="4"/>
  <c r="E18" i="4"/>
  <c r="E17" i="4"/>
  <c r="E16" i="4"/>
  <c r="E14" i="4"/>
  <c r="E13" i="4"/>
  <c r="E12" i="4"/>
  <c r="E7" i="4"/>
  <c r="E6" i="4"/>
  <c r="E5" i="4"/>
  <c r="E7" i="3"/>
  <c r="E6" i="3"/>
  <c r="E5" i="3"/>
  <c r="E7" i="2"/>
  <c r="E6" i="2"/>
  <c r="E5" i="2"/>
  <c r="E27" i="7" l="1"/>
  <c r="E28" i="7" s="1"/>
  <c r="E28" i="5"/>
  <c r="E29" i="5" s="1"/>
  <c r="E28" i="6"/>
  <c r="E29" i="6" s="1"/>
  <c r="E29" i="2"/>
  <c r="E30" i="2" s="1"/>
  <c r="E29" i="4"/>
  <c r="E30" i="4" s="1"/>
  <c r="E29" i="3"/>
  <c r="E30" i="3" s="1"/>
  <c r="E10" i="1" l="1"/>
  <c r="E9" i="1"/>
  <c r="E8" i="1"/>
  <c r="E7" i="1"/>
  <c r="E6" i="1"/>
  <c r="E5" i="1"/>
  <c r="E29" i="1" l="1"/>
  <c r="E30" i="1" s="1"/>
</calcChain>
</file>

<file path=xl/sharedStrings.xml><?xml version="1.0" encoding="utf-8"?>
<sst xmlns="http://schemas.openxmlformats.org/spreadsheetml/2006/main" count="439" uniqueCount="77">
  <si>
    <t>Спецификация</t>
  </si>
  <si>
    <t>на телеметрическую  систему  ТСГК-178</t>
  </si>
  <si>
    <t>№ п/п</t>
  </si>
  <si>
    <t>Наименование продукции</t>
  </si>
  <si>
    <t>Кол-во</t>
  </si>
  <si>
    <t>Цена
( руб.)</t>
  </si>
  <si>
    <t>Сумма,
(руб.)</t>
  </si>
  <si>
    <t>Забойное оборудование</t>
  </si>
  <si>
    <t>1.1.</t>
  </si>
  <si>
    <t>1.2.</t>
  </si>
  <si>
    <t>Диафрагма</t>
  </si>
  <si>
    <t>1.3.</t>
  </si>
  <si>
    <t>НУБТ-108</t>
  </si>
  <si>
    <t>1.4.</t>
  </si>
  <si>
    <t>Пульсатор с блоком управления</t>
  </si>
  <si>
    <t>1.5.</t>
  </si>
  <si>
    <t xml:space="preserve">Генератор «Гном5» </t>
  </si>
  <si>
    <t>1.6.</t>
  </si>
  <si>
    <t>Наземное оборудование</t>
  </si>
  <si>
    <t>2.1.</t>
  </si>
  <si>
    <t>Датчик глубины</t>
  </si>
  <si>
    <t>2.2.</t>
  </si>
  <si>
    <t>Датчик давления</t>
  </si>
  <si>
    <t>2.3.</t>
  </si>
  <si>
    <t>Датчик веса</t>
  </si>
  <si>
    <t>2.4.</t>
  </si>
  <si>
    <t>Переговорное устройство</t>
  </si>
  <si>
    <t>2.5.</t>
  </si>
  <si>
    <t>Катушки с кабелями</t>
  </si>
  <si>
    <t>2.6.</t>
  </si>
  <si>
    <t>2.7.</t>
  </si>
  <si>
    <t>Технический блок питания</t>
  </si>
  <si>
    <t>2.8.</t>
  </si>
  <si>
    <t>2.9.</t>
  </si>
  <si>
    <t>Системный блок</t>
  </si>
  <si>
    <t>Монитор LCD</t>
  </si>
  <si>
    <t>Источник бесперебойного питания 1,5 кВа</t>
  </si>
  <si>
    <t>Набор инструмента</t>
  </si>
  <si>
    <t>ПО,сертификат соответствия, техническая документация телесистемы</t>
  </si>
  <si>
    <t>Дополнительное оборудование</t>
  </si>
  <si>
    <t>3.1.</t>
  </si>
  <si>
    <t>Набор уплотнительных колец</t>
  </si>
  <si>
    <t>3.2.</t>
  </si>
  <si>
    <t>3.3.</t>
  </si>
  <si>
    <t>Контейнер для транспортировки оборудования</t>
  </si>
  <si>
    <t>Итого без НДС:</t>
  </si>
  <si>
    <t>Итого с НДС:</t>
  </si>
  <si>
    <t>на телеметрическую  систему  ТСГК-108</t>
  </si>
  <si>
    <t>НУБТ-120</t>
  </si>
  <si>
    <t>на телеметрическую  систему  ТСГК-120</t>
  </si>
  <si>
    <t>НУБТ-165-178</t>
  </si>
  <si>
    <t xml:space="preserve">Генератор «Гном» </t>
  </si>
  <si>
    <t>НУБТ-203-240</t>
  </si>
  <si>
    <t>на телеметрическую  систему  ТСГК-229</t>
  </si>
  <si>
    <t>на телеметрическую  систему  ТСЭМ-106</t>
  </si>
  <si>
    <t>Кабельная секция</t>
  </si>
  <si>
    <t xml:space="preserve">Глубинный блок ТСЭМ </t>
  </si>
  <si>
    <t>Кабель П-274</t>
  </si>
  <si>
    <t>УСО ТСЭМ</t>
  </si>
  <si>
    <t>на телеметрическую  систему  ТСЭМ-120</t>
  </si>
  <si>
    <t>Глубинный блок ТСГК (ГИБ/ГК)</t>
  </si>
  <si>
    <t>УСО ТСГК</t>
  </si>
  <si>
    <t>Комплет завихрителей для различных расходов ПЖ (1 компл.-3 шт.)</t>
  </si>
  <si>
    <t xml:space="preserve">Корпус ТСГК-108 с охранным кожухом </t>
  </si>
  <si>
    <t>Корпус ТСГК-178 с охранным кожухом</t>
  </si>
  <si>
    <t xml:space="preserve">Корпус ТСГК-229 с охранным кожухом </t>
  </si>
  <si>
    <t xml:space="preserve">Корпус ТСЭМ-106 с охранным кожухом </t>
  </si>
  <si>
    <t>Корпус ТСЭМ-120 с охранным кожухом</t>
  </si>
  <si>
    <t>Корпус ТСЭМ-178 с охранным кожухом</t>
  </si>
  <si>
    <t>Корпус ТСЭМ-229-240 с охранным кожухом</t>
  </si>
  <si>
    <t xml:space="preserve">Корпус ТСГК-120 с охранным кожухом </t>
  </si>
  <si>
    <t>на телеметрическую  систему  ТСЭМ-240</t>
  </si>
  <si>
    <t>Датчик ходов насоса</t>
  </si>
  <si>
    <t>2.10.</t>
  </si>
  <si>
    <t>2.11.</t>
  </si>
  <si>
    <t>2.12.</t>
  </si>
  <si>
    <t>2.13.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</si>
</sst>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/>
    </xf>
    <xf numFmtId="0" fontId="6" fillId="0" borderId="0" xfId="0" applyFont="1"/>
    <xf numFmtId="49" fontId="5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left" vertical="center"/>
    </xf>
    <xf numFmtId="1" fontId="5" fillId="0" borderId="8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8" fillId="2" borderId="8" xfId="1" applyFont="1" applyFill="1" applyBorder="1" applyAlignment="1">
      <alignment vertical="center"/>
    </xf>
    <xf numFmtId="49" fontId="5" fillId="0" borderId="16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Alignment="1"/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36"/>
  <sheetViews>
    <sheetView zoomScaleNormal="100" workbookViewId="0">
      <selection activeCell="C7" sqref="C7"/>
    </sheetView>
  </sheetViews>
  <sheetFormatPr defaultRowHeight="14.4" x14ac:dyDescent="0.3"/>
  <cols>
    <col min="1" max="1" width="7.5546875" customWidth="1"/>
    <col min="2" max="2" width="48.109375" customWidth="1"/>
    <col min="4" max="4" width="16.33203125" customWidth="1"/>
    <col min="5" max="5" width="17.88671875" customWidth="1"/>
  </cols>
  <sheetData>
    <row r="1" spans="1:5" ht="18" x14ac:dyDescent="0.35">
      <c r="B1" s="1" t="s">
        <v>0</v>
      </c>
      <c r="C1" s="2"/>
      <c r="D1" s="2"/>
    </row>
    <row r="2" spans="1:5" ht="18.600000000000001" thickBot="1" x14ac:dyDescent="0.4">
      <c r="B2" s="1" t="s">
        <v>47</v>
      </c>
      <c r="C2" s="2"/>
      <c r="D2" s="2"/>
    </row>
    <row r="3" spans="1:5" ht="35.4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spans="1:5" ht="15.6" x14ac:dyDescent="0.3">
      <c r="A4" s="6">
        <v>1</v>
      </c>
      <c r="B4" s="44" t="s">
        <v>7</v>
      </c>
      <c r="C4" s="44"/>
      <c r="D4" s="44"/>
      <c r="E4" s="7"/>
    </row>
    <row r="5" spans="1:5" ht="15.6" x14ac:dyDescent="0.3">
      <c r="A5" s="8" t="s">
        <v>8</v>
      </c>
      <c r="B5" s="9" t="s">
        <v>63</v>
      </c>
      <c r="C5" s="10">
        <v>2</v>
      </c>
      <c r="D5" s="11">
        <v>1150000</v>
      </c>
      <c r="E5" s="12">
        <f>C5*D5</f>
        <v>2300000</v>
      </c>
    </row>
    <row r="6" spans="1:5" ht="15.6" x14ac:dyDescent="0.3">
      <c r="A6" s="8" t="s">
        <v>9</v>
      </c>
      <c r="B6" s="13" t="s">
        <v>10</v>
      </c>
      <c r="C6" s="10">
        <v>2</v>
      </c>
      <c r="D6" s="11">
        <v>10000</v>
      </c>
      <c r="E6" s="12">
        <f>C6*D6</f>
        <v>20000</v>
      </c>
    </row>
    <row r="7" spans="1:5" ht="15.6" x14ac:dyDescent="0.3">
      <c r="A7" s="8" t="s">
        <v>11</v>
      </c>
      <c r="B7" s="9" t="s">
        <v>12</v>
      </c>
      <c r="C7" s="39">
        <v>3</v>
      </c>
      <c r="D7" s="40">
        <v>560000</v>
      </c>
      <c r="E7" s="41">
        <f t="shared" ref="E7:E9" si="0">C7*D7</f>
        <v>1680000</v>
      </c>
    </row>
    <row r="8" spans="1:5" ht="15.6" x14ac:dyDescent="0.3">
      <c r="A8" s="8" t="s">
        <v>13</v>
      </c>
      <c r="B8" s="9" t="s">
        <v>14</v>
      </c>
      <c r="C8" s="10">
        <v>2</v>
      </c>
      <c r="D8" s="11">
        <v>1400000</v>
      </c>
      <c r="E8" s="12">
        <f t="shared" si="0"/>
        <v>2800000</v>
      </c>
    </row>
    <row r="9" spans="1:5" ht="15.6" x14ac:dyDescent="0.3">
      <c r="A9" s="8" t="s">
        <v>15</v>
      </c>
      <c r="B9" s="9" t="s">
        <v>16</v>
      </c>
      <c r="C9" s="10">
        <v>2</v>
      </c>
      <c r="D9" s="11">
        <v>500000</v>
      </c>
      <c r="E9" s="12">
        <f t="shared" si="0"/>
        <v>1000000</v>
      </c>
    </row>
    <row r="10" spans="1:5" ht="16.2" thickBot="1" x14ac:dyDescent="0.35">
      <c r="A10" s="38" t="s">
        <v>17</v>
      </c>
      <c r="B10" s="15" t="s">
        <v>60</v>
      </c>
      <c r="C10" s="16">
        <v>2</v>
      </c>
      <c r="D10" s="17">
        <v>2950000</v>
      </c>
      <c r="E10" s="18">
        <f>C10*D10</f>
        <v>5900000</v>
      </c>
    </row>
    <row r="11" spans="1:5" ht="15.6" x14ac:dyDescent="0.3">
      <c r="A11" s="19">
        <v>2</v>
      </c>
      <c r="B11" s="45" t="s">
        <v>18</v>
      </c>
      <c r="C11" s="45"/>
      <c r="D11" s="45"/>
      <c r="E11" s="20"/>
    </row>
    <row r="12" spans="1:5" ht="15.6" x14ac:dyDescent="0.3">
      <c r="A12" s="21" t="s">
        <v>19</v>
      </c>
      <c r="B12" s="22" t="s">
        <v>20</v>
      </c>
      <c r="C12" s="23">
        <v>1</v>
      </c>
      <c r="D12" s="24">
        <v>65000</v>
      </c>
      <c r="E12" s="12">
        <f>C12*D12</f>
        <v>65000</v>
      </c>
    </row>
    <row r="13" spans="1:5" ht="15.6" x14ac:dyDescent="0.3">
      <c r="A13" s="21" t="s">
        <v>21</v>
      </c>
      <c r="B13" s="22" t="s">
        <v>22</v>
      </c>
      <c r="C13" s="23">
        <v>2</v>
      </c>
      <c r="D13" s="24">
        <v>50000</v>
      </c>
      <c r="E13" s="12">
        <f t="shared" ref="E13:E24" si="1">C13*D13</f>
        <v>100000</v>
      </c>
    </row>
    <row r="14" spans="1:5" ht="15.6" x14ac:dyDescent="0.3">
      <c r="A14" s="21" t="s">
        <v>23</v>
      </c>
      <c r="B14" s="22" t="s">
        <v>24</v>
      </c>
      <c r="C14" s="23">
        <v>1</v>
      </c>
      <c r="D14" s="24">
        <v>80500</v>
      </c>
      <c r="E14" s="12">
        <f t="shared" si="1"/>
        <v>80500</v>
      </c>
    </row>
    <row r="15" spans="1:5" ht="15.6" x14ac:dyDescent="0.3">
      <c r="A15" s="21" t="s">
        <v>25</v>
      </c>
      <c r="B15" s="22" t="s">
        <v>72</v>
      </c>
      <c r="C15" s="23">
        <v>2</v>
      </c>
      <c r="D15" s="24">
        <v>65000</v>
      </c>
      <c r="E15" s="12">
        <f t="shared" si="1"/>
        <v>130000</v>
      </c>
    </row>
    <row r="16" spans="1:5" ht="15.6" x14ac:dyDescent="0.3">
      <c r="A16" s="21" t="s">
        <v>27</v>
      </c>
      <c r="B16" s="25" t="s">
        <v>26</v>
      </c>
      <c r="C16" s="10">
        <v>1</v>
      </c>
      <c r="D16" s="11">
        <v>60000</v>
      </c>
      <c r="E16" s="12">
        <f t="shared" si="1"/>
        <v>60000</v>
      </c>
    </row>
    <row r="17" spans="1:5" ht="15.6" x14ac:dyDescent="0.3">
      <c r="A17" s="21" t="s">
        <v>29</v>
      </c>
      <c r="B17" s="25" t="s">
        <v>28</v>
      </c>
      <c r="C17" s="10">
        <v>4</v>
      </c>
      <c r="D17" s="11">
        <v>60000</v>
      </c>
      <c r="E17" s="12">
        <f t="shared" si="1"/>
        <v>240000</v>
      </c>
    </row>
    <row r="18" spans="1:5" ht="15.75" customHeight="1" x14ac:dyDescent="0.3">
      <c r="A18" s="21" t="s">
        <v>30</v>
      </c>
      <c r="B18" s="9" t="s">
        <v>61</v>
      </c>
      <c r="C18" s="10">
        <v>2</v>
      </c>
      <c r="D18" s="11">
        <v>450000</v>
      </c>
      <c r="E18" s="12">
        <f t="shared" si="1"/>
        <v>900000</v>
      </c>
    </row>
    <row r="19" spans="1:5" ht="18" customHeight="1" x14ac:dyDescent="0.3">
      <c r="A19" s="21" t="s">
        <v>32</v>
      </c>
      <c r="B19" s="9" t="s">
        <v>31</v>
      </c>
      <c r="C19" s="10">
        <v>1</v>
      </c>
      <c r="D19" s="11">
        <v>19560</v>
      </c>
      <c r="E19" s="12">
        <f t="shared" si="1"/>
        <v>19560</v>
      </c>
    </row>
    <row r="20" spans="1:5" ht="16.5" customHeight="1" x14ac:dyDescent="0.3">
      <c r="A20" s="21" t="s">
        <v>33</v>
      </c>
      <c r="B20" s="9" t="s">
        <v>34</v>
      </c>
      <c r="C20" s="10">
        <v>1</v>
      </c>
      <c r="D20" s="11">
        <v>50000</v>
      </c>
      <c r="E20" s="12">
        <f t="shared" si="1"/>
        <v>50000</v>
      </c>
    </row>
    <row r="21" spans="1:5" ht="17.25" customHeight="1" x14ac:dyDescent="0.3">
      <c r="A21" s="21" t="s">
        <v>73</v>
      </c>
      <c r="B21" s="9" t="s">
        <v>35</v>
      </c>
      <c r="C21" s="10">
        <v>1</v>
      </c>
      <c r="D21" s="11">
        <v>20000</v>
      </c>
      <c r="E21" s="12">
        <f t="shared" si="1"/>
        <v>20000</v>
      </c>
    </row>
    <row r="22" spans="1:5" ht="15.6" x14ac:dyDescent="0.3">
      <c r="A22" s="21" t="s">
        <v>74</v>
      </c>
      <c r="B22" s="9" t="s">
        <v>36</v>
      </c>
      <c r="C22" s="10">
        <v>1</v>
      </c>
      <c r="D22" s="11">
        <v>49000</v>
      </c>
      <c r="E22" s="12">
        <f t="shared" si="1"/>
        <v>49000</v>
      </c>
    </row>
    <row r="23" spans="1:5" ht="15.6" x14ac:dyDescent="0.3">
      <c r="A23" s="21" t="s">
        <v>75</v>
      </c>
      <c r="B23" s="9" t="s">
        <v>37</v>
      </c>
      <c r="C23" s="10">
        <v>1</v>
      </c>
      <c r="D23" s="11">
        <v>48220</v>
      </c>
      <c r="E23" s="12">
        <f t="shared" si="1"/>
        <v>48220</v>
      </c>
    </row>
    <row r="24" spans="1:5" ht="31.8" thickBot="1" x14ac:dyDescent="0.35">
      <c r="A24" s="21" t="s">
        <v>76</v>
      </c>
      <c r="B24" s="15" t="s">
        <v>38</v>
      </c>
      <c r="C24" s="16">
        <v>1</v>
      </c>
      <c r="D24" s="17">
        <v>50000</v>
      </c>
      <c r="E24" s="18">
        <f t="shared" si="1"/>
        <v>50000</v>
      </c>
    </row>
    <row r="25" spans="1:5" ht="15.6" x14ac:dyDescent="0.3">
      <c r="A25" s="19">
        <v>3</v>
      </c>
      <c r="B25" s="45" t="s">
        <v>39</v>
      </c>
      <c r="C25" s="45"/>
      <c r="D25" s="45"/>
      <c r="E25" s="20"/>
    </row>
    <row r="26" spans="1:5" ht="16.5" customHeight="1" x14ac:dyDescent="0.3">
      <c r="A26" s="8" t="s">
        <v>40</v>
      </c>
      <c r="B26" s="9" t="s">
        <v>41</v>
      </c>
      <c r="C26" s="10">
        <v>1</v>
      </c>
      <c r="D26" s="11">
        <v>330</v>
      </c>
      <c r="E26" s="12">
        <f>C26*D26</f>
        <v>330</v>
      </c>
    </row>
    <row r="27" spans="1:5" ht="31.2" x14ac:dyDescent="0.3">
      <c r="A27" s="8" t="s">
        <v>42</v>
      </c>
      <c r="B27" s="9" t="s">
        <v>62</v>
      </c>
      <c r="C27" s="10">
        <v>1</v>
      </c>
      <c r="D27" s="11">
        <v>42350</v>
      </c>
      <c r="E27" s="12">
        <f t="shared" ref="E27:E28" si="2">C27*D27</f>
        <v>42350</v>
      </c>
    </row>
    <row r="28" spans="1:5" ht="24" customHeight="1" thickBot="1" x14ac:dyDescent="0.35">
      <c r="A28" s="26" t="s">
        <v>43</v>
      </c>
      <c r="B28" s="27" t="s">
        <v>44</v>
      </c>
      <c r="C28" s="28">
        <v>1</v>
      </c>
      <c r="D28" s="29">
        <v>110000</v>
      </c>
      <c r="E28" s="30">
        <f t="shared" si="2"/>
        <v>110000</v>
      </c>
    </row>
    <row r="29" spans="1:5" ht="18.75" customHeight="1" x14ac:dyDescent="0.3">
      <c r="A29" s="31"/>
      <c r="B29" s="32" t="s">
        <v>45</v>
      </c>
      <c r="C29" s="32"/>
      <c r="D29" s="33"/>
      <c r="E29" s="34">
        <f>SUM(E5:E28)</f>
        <v>15664960</v>
      </c>
    </row>
    <row r="30" spans="1:5" ht="14.25" customHeight="1" thickBot="1" x14ac:dyDescent="0.35">
      <c r="A30" s="35"/>
      <c r="B30" s="36" t="s">
        <v>46</v>
      </c>
      <c r="C30" s="36"/>
      <c r="D30" s="36"/>
      <c r="E30" s="37">
        <f>E29*1.2</f>
        <v>18797952</v>
      </c>
    </row>
    <row r="31" spans="1:5" ht="171.75" customHeight="1" x14ac:dyDescent="0.3">
      <c r="A31" s="46"/>
      <c r="B31" s="47"/>
      <c r="C31" s="47"/>
      <c r="D31" s="47"/>
      <c r="E31" s="47"/>
    </row>
    <row r="32" spans="1:5" ht="15.6" x14ac:dyDescent="0.3">
      <c r="A32" s="43"/>
      <c r="B32" s="43"/>
      <c r="C32" s="43"/>
      <c r="D32" s="43"/>
      <c r="E32" s="43"/>
    </row>
    <row r="33" spans="1:5" ht="15.6" x14ac:dyDescent="0.3">
      <c r="A33" s="43"/>
      <c r="B33" s="43"/>
      <c r="C33" s="43"/>
      <c r="D33" s="43"/>
      <c r="E33" s="43"/>
    </row>
    <row r="34" spans="1:5" ht="15.6" x14ac:dyDescent="0.3">
      <c r="A34" s="43"/>
      <c r="B34" s="43"/>
      <c r="C34" s="43"/>
      <c r="D34" s="43"/>
      <c r="E34" s="43"/>
    </row>
    <row r="35" spans="1:5" ht="15.6" x14ac:dyDescent="0.3">
      <c r="A35" s="43"/>
      <c r="B35" s="43"/>
      <c r="C35" s="43"/>
      <c r="D35" s="43"/>
      <c r="E35" s="43"/>
    </row>
    <row r="36" spans="1:5" ht="15.6" x14ac:dyDescent="0.3">
      <c r="A36" s="42"/>
      <c r="B36" s="42"/>
      <c r="C36" s="42"/>
      <c r="D36" s="42"/>
      <c r="E36" s="42"/>
    </row>
  </sheetData>
  <mergeCells count="14">
    <mergeCell ref="B4:D4"/>
    <mergeCell ref="B11:D11"/>
    <mergeCell ref="B25:D25"/>
    <mergeCell ref="A31:E31"/>
    <mergeCell ref="A32:B32"/>
    <mergeCell ref="C32:E32"/>
    <mergeCell ref="A36:B36"/>
    <mergeCell ref="C36:E36"/>
    <mergeCell ref="A33:B33"/>
    <mergeCell ref="C33:E33"/>
    <mergeCell ref="A34:B34"/>
    <mergeCell ref="C34:E34"/>
    <mergeCell ref="A35:B35"/>
    <mergeCell ref="C35:E35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6"/>
  <sheetViews>
    <sheetView zoomScaleNormal="100" workbookViewId="0">
      <selection activeCell="C7" sqref="C7"/>
    </sheetView>
  </sheetViews>
  <sheetFormatPr defaultRowHeight="14.4" x14ac:dyDescent="0.3"/>
  <cols>
    <col min="1" max="1" width="7" customWidth="1"/>
    <col min="2" max="2" width="48.44140625" customWidth="1"/>
    <col min="4" max="4" width="15.5546875" customWidth="1"/>
    <col min="5" max="5" width="18.5546875" customWidth="1"/>
  </cols>
  <sheetData>
    <row r="1" spans="1:5" ht="18" x14ac:dyDescent="0.35">
      <c r="B1" s="1" t="s">
        <v>0</v>
      </c>
      <c r="C1" s="2"/>
      <c r="D1" s="2"/>
    </row>
    <row r="2" spans="1:5" ht="18.600000000000001" thickBot="1" x14ac:dyDescent="0.4">
      <c r="B2" s="1" t="s">
        <v>49</v>
      </c>
      <c r="C2" s="2"/>
      <c r="D2" s="2"/>
    </row>
    <row r="3" spans="1:5" ht="35.4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spans="1:5" ht="15.6" x14ac:dyDescent="0.3">
      <c r="A4" s="6">
        <v>1</v>
      </c>
      <c r="B4" s="44" t="s">
        <v>7</v>
      </c>
      <c r="C4" s="44"/>
      <c r="D4" s="44"/>
      <c r="E4" s="7"/>
    </row>
    <row r="5" spans="1:5" ht="15.6" x14ac:dyDescent="0.3">
      <c r="A5" s="8" t="s">
        <v>8</v>
      </c>
      <c r="B5" s="9" t="s">
        <v>70</v>
      </c>
      <c r="C5" s="10">
        <v>2</v>
      </c>
      <c r="D5" s="11">
        <v>1200000</v>
      </c>
      <c r="E5" s="12">
        <f>C5*D5</f>
        <v>2400000</v>
      </c>
    </row>
    <row r="6" spans="1:5" ht="15.6" x14ac:dyDescent="0.3">
      <c r="A6" s="8" t="s">
        <v>9</v>
      </c>
      <c r="B6" s="13" t="s">
        <v>10</v>
      </c>
      <c r="C6" s="10">
        <v>2</v>
      </c>
      <c r="D6" s="11">
        <v>10000</v>
      </c>
      <c r="E6" s="12">
        <f>C6*D6</f>
        <v>20000</v>
      </c>
    </row>
    <row r="7" spans="1:5" ht="15.6" x14ac:dyDescent="0.3">
      <c r="A7" s="8" t="s">
        <v>11</v>
      </c>
      <c r="B7" s="9" t="s">
        <v>48</v>
      </c>
      <c r="C7" s="39">
        <v>3</v>
      </c>
      <c r="D7" s="40">
        <v>600000</v>
      </c>
      <c r="E7" s="41">
        <f t="shared" ref="E7:E9" si="0">C7*D7</f>
        <v>1800000</v>
      </c>
    </row>
    <row r="8" spans="1:5" ht="15.6" x14ac:dyDescent="0.3">
      <c r="A8" s="8" t="s">
        <v>13</v>
      </c>
      <c r="B8" s="9" t="s">
        <v>14</v>
      </c>
      <c r="C8" s="10">
        <v>2</v>
      </c>
      <c r="D8" s="11">
        <v>1400000</v>
      </c>
      <c r="E8" s="12">
        <f t="shared" si="0"/>
        <v>2800000</v>
      </c>
    </row>
    <row r="9" spans="1:5" ht="16.2" thickBot="1" x14ac:dyDescent="0.35">
      <c r="A9" s="14" t="s">
        <v>15</v>
      </c>
      <c r="B9" s="9" t="s">
        <v>16</v>
      </c>
      <c r="C9" s="10">
        <v>2</v>
      </c>
      <c r="D9" s="11">
        <v>500000</v>
      </c>
      <c r="E9" s="12">
        <f t="shared" si="0"/>
        <v>1000000</v>
      </c>
    </row>
    <row r="10" spans="1:5" ht="16.2" thickBot="1" x14ac:dyDescent="0.35">
      <c r="A10" s="14" t="s">
        <v>17</v>
      </c>
      <c r="B10" s="15" t="s">
        <v>60</v>
      </c>
      <c r="C10" s="16">
        <v>2</v>
      </c>
      <c r="D10" s="17">
        <v>2950000</v>
      </c>
      <c r="E10" s="18">
        <f>C10*D10</f>
        <v>5900000</v>
      </c>
    </row>
    <row r="11" spans="1:5" ht="15.6" x14ac:dyDescent="0.3">
      <c r="A11" s="19">
        <v>2</v>
      </c>
      <c r="B11" s="45" t="s">
        <v>18</v>
      </c>
      <c r="C11" s="45"/>
      <c r="D11" s="45"/>
      <c r="E11" s="20"/>
    </row>
    <row r="12" spans="1:5" ht="15.6" x14ac:dyDescent="0.3">
      <c r="A12" s="21" t="s">
        <v>19</v>
      </c>
      <c r="B12" s="22" t="s">
        <v>20</v>
      </c>
      <c r="C12" s="23">
        <v>1</v>
      </c>
      <c r="D12" s="24">
        <v>65000</v>
      </c>
      <c r="E12" s="12">
        <f>C12*D12</f>
        <v>65000</v>
      </c>
    </row>
    <row r="13" spans="1:5" ht="15.6" x14ac:dyDescent="0.3">
      <c r="A13" s="21" t="s">
        <v>21</v>
      </c>
      <c r="B13" s="22" t="s">
        <v>22</v>
      </c>
      <c r="C13" s="23">
        <v>2</v>
      </c>
      <c r="D13" s="24">
        <v>50000</v>
      </c>
      <c r="E13" s="12">
        <f t="shared" ref="E13:E24" si="1">C13*D13</f>
        <v>100000</v>
      </c>
    </row>
    <row r="14" spans="1:5" ht="15.6" x14ac:dyDescent="0.3">
      <c r="A14" s="21" t="s">
        <v>23</v>
      </c>
      <c r="B14" s="22" t="s">
        <v>24</v>
      </c>
      <c r="C14" s="23">
        <v>1</v>
      </c>
      <c r="D14" s="24">
        <v>80500</v>
      </c>
      <c r="E14" s="12">
        <f t="shared" si="1"/>
        <v>80500</v>
      </c>
    </row>
    <row r="15" spans="1:5" ht="15.6" x14ac:dyDescent="0.3">
      <c r="A15" s="21" t="s">
        <v>25</v>
      </c>
      <c r="B15" s="22" t="s">
        <v>72</v>
      </c>
      <c r="C15" s="23">
        <v>2</v>
      </c>
      <c r="D15" s="24">
        <v>65000</v>
      </c>
      <c r="E15" s="12">
        <f t="shared" si="1"/>
        <v>130000</v>
      </c>
    </row>
    <row r="16" spans="1:5" ht="15.6" x14ac:dyDescent="0.3">
      <c r="A16" s="21" t="s">
        <v>27</v>
      </c>
      <c r="B16" s="25" t="s">
        <v>26</v>
      </c>
      <c r="C16" s="10">
        <v>1</v>
      </c>
      <c r="D16" s="11">
        <v>60000</v>
      </c>
      <c r="E16" s="12">
        <f t="shared" si="1"/>
        <v>60000</v>
      </c>
    </row>
    <row r="17" spans="1:5" ht="15.6" x14ac:dyDescent="0.3">
      <c r="A17" s="21" t="s">
        <v>29</v>
      </c>
      <c r="B17" s="25" t="s">
        <v>28</v>
      </c>
      <c r="C17" s="10">
        <v>4</v>
      </c>
      <c r="D17" s="11">
        <v>60000</v>
      </c>
      <c r="E17" s="12">
        <f t="shared" si="1"/>
        <v>240000</v>
      </c>
    </row>
    <row r="18" spans="1:5" ht="15.6" x14ac:dyDescent="0.3">
      <c r="A18" s="21" t="s">
        <v>30</v>
      </c>
      <c r="B18" s="9" t="s">
        <v>61</v>
      </c>
      <c r="C18" s="10">
        <v>2</v>
      </c>
      <c r="D18" s="11">
        <v>450000</v>
      </c>
      <c r="E18" s="12">
        <f t="shared" si="1"/>
        <v>900000</v>
      </c>
    </row>
    <row r="19" spans="1:5" ht="15.6" x14ac:dyDescent="0.3">
      <c r="A19" s="21" t="s">
        <v>32</v>
      </c>
      <c r="B19" s="9" t="s">
        <v>31</v>
      </c>
      <c r="C19" s="10">
        <v>1</v>
      </c>
      <c r="D19" s="11">
        <v>19560</v>
      </c>
      <c r="E19" s="12">
        <f t="shared" si="1"/>
        <v>19560</v>
      </c>
    </row>
    <row r="20" spans="1:5" ht="15.6" x14ac:dyDescent="0.3">
      <c r="A20" s="21" t="s">
        <v>33</v>
      </c>
      <c r="B20" s="9" t="s">
        <v>34</v>
      </c>
      <c r="C20" s="10">
        <v>1</v>
      </c>
      <c r="D20" s="11">
        <v>50000</v>
      </c>
      <c r="E20" s="12">
        <f t="shared" si="1"/>
        <v>50000</v>
      </c>
    </row>
    <row r="21" spans="1:5" ht="15.6" x14ac:dyDescent="0.3">
      <c r="A21" s="21" t="s">
        <v>73</v>
      </c>
      <c r="B21" s="9" t="s">
        <v>35</v>
      </c>
      <c r="C21" s="10">
        <v>1</v>
      </c>
      <c r="D21" s="11">
        <v>20000</v>
      </c>
      <c r="E21" s="12">
        <f t="shared" si="1"/>
        <v>20000</v>
      </c>
    </row>
    <row r="22" spans="1:5" ht="15.6" x14ac:dyDescent="0.3">
      <c r="A22" s="21" t="s">
        <v>74</v>
      </c>
      <c r="B22" s="9" t="s">
        <v>36</v>
      </c>
      <c r="C22" s="10">
        <v>1</v>
      </c>
      <c r="D22" s="11">
        <v>49000</v>
      </c>
      <c r="E22" s="12">
        <f t="shared" si="1"/>
        <v>49000</v>
      </c>
    </row>
    <row r="23" spans="1:5" ht="15.6" x14ac:dyDescent="0.3">
      <c r="A23" s="21" t="s">
        <v>75</v>
      </c>
      <c r="B23" s="9" t="s">
        <v>37</v>
      </c>
      <c r="C23" s="10">
        <v>1</v>
      </c>
      <c r="D23" s="11">
        <v>48220</v>
      </c>
      <c r="E23" s="12">
        <f t="shared" si="1"/>
        <v>48220</v>
      </c>
    </row>
    <row r="24" spans="1:5" ht="31.8" thickBot="1" x14ac:dyDescent="0.35">
      <c r="A24" s="21" t="s">
        <v>76</v>
      </c>
      <c r="B24" s="15" t="s">
        <v>38</v>
      </c>
      <c r="C24" s="16">
        <v>1</v>
      </c>
      <c r="D24" s="17">
        <v>50000</v>
      </c>
      <c r="E24" s="18">
        <f t="shared" si="1"/>
        <v>50000</v>
      </c>
    </row>
    <row r="25" spans="1:5" ht="15.6" x14ac:dyDescent="0.3">
      <c r="A25" s="19">
        <v>3</v>
      </c>
      <c r="B25" s="45" t="s">
        <v>39</v>
      </c>
      <c r="C25" s="45"/>
      <c r="D25" s="45"/>
      <c r="E25" s="20"/>
    </row>
    <row r="26" spans="1:5" ht="15.6" x14ac:dyDescent="0.3">
      <c r="A26" s="8" t="s">
        <v>40</v>
      </c>
      <c r="B26" s="9" t="s">
        <v>41</v>
      </c>
      <c r="C26" s="10">
        <v>1</v>
      </c>
      <c r="D26" s="11">
        <v>330</v>
      </c>
      <c r="E26" s="12">
        <f>C26*D26</f>
        <v>330</v>
      </c>
    </row>
    <row r="27" spans="1:5" ht="31.2" x14ac:dyDescent="0.3">
      <c r="A27" s="8" t="s">
        <v>42</v>
      </c>
      <c r="B27" s="9" t="s">
        <v>62</v>
      </c>
      <c r="C27" s="10">
        <v>1</v>
      </c>
      <c r="D27" s="11">
        <v>42350</v>
      </c>
      <c r="E27" s="12">
        <f t="shared" ref="E27:E28" si="2">C27*D27</f>
        <v>42350</v>
      </c>
    </row>
    <row r="28" spans="1:5" ht="16.2" thickBot="1" x14ac:dyDescent="0.35">
      <c r="A28" s="26" t="s">
        <v>43</v>
      </c>
      <c r="B28" s="27" t="s">
        <v>44</v>
      </c>
      <c r="C28" s="28">
        <v>1</v>
      </c>
      <c r="D28" s="29">
        <v>110000</v>
      </c>
      <c r="E28" s="30">
        <f t="shared" si="2"/>
        <v>110000</v>
      </c>
    </row>
    <row r="29" spans="1:5" ht="15.6" x14ac:dyDescent="0.3">
      <c r="A29" s="31"/>
      <c r="B29" s="32" t="s">
        <v>45</v>
      </c>
      <c r="C29" s="32"/>
      <c r="D29" s="33"/>
      <c r="E29" s="34">
        <f>SUM(E5:E28)</f>
        <v>15884960</v>
      </c>
    </row>
    <row r="30" spans="1:5" ht="16.2" thickBot="1" x14ac:dyDescent="0.35">
      <c r="A30" s="35"/>
      <c r="B30" s="36" t="s">
        <v>46</v>
      </c>
      <c r="C30" s="36"/>
      <c r="D30" s="36"/>
      <c r="E30" s="37">
        <f>E29*1.2</f>
        <v>19061952</v>
      </c>
    </row>
    <row r="31" spans="1:5" ht="198.75" customHeight="1" x14ac:dyDescent="0.3">
      <c r="A31" s="46"/>
      <c r="B31" s="47"/>
      <c r="C31" s="47"/>
      <c r="D31" s="47"/>
      <c r="E31" s="47"/>
    </row>
    <row r="32" spans="1:5" ht="15.6" x14ac:dyDescent="0.3">
      <c r="A32" s="43"/>
      <c r="B32" s="43"/>
      <c r="C32" s="43"/>
      <c r="D32" s="43"/>
      <c r="E32" s="43"/>
    </row>
    <row r="33" spans="1:5" ht="15.6" x14ac:dyDescent="0.3">
      <c r="A33" s="43"/>
      <c r="B33" s="43"/>
      <c r="C33" s="43"/>
      <c r="D33" s="43"/>
      <c r="E33" s="43"/>
    </row>
    <row r="34" spans="1:5" ht="15.6" x14ac:dyDescent="0.3">
      <c r="A34" s="43"/>
      <c r="B34" s="43"/>
      <c r="C34" s="43"/>
      <c r="D34" s="43"/>
      <c r="E34" s="43"/>
    </row>
    <row r="35" spans="1:5" ht="15.6" x14ac:dyDescent="0.3">
      <c r="A35" s="43"/>
      <c r="B35" s="43"/>
      <c r="C35" s="43"/>
      <c r="D35" s="43"/>
      <c r="E35" s="43"/>
    </row>
    <row r="36" spans="1:5" ht="15.6" x14ac:dyDescent="0.3">
      <c r="A36" s="42"/>
      <c r="B36" s="42"/>
      <c r="C36" s="42"/>
      <c r="D36" s="42"/>
      <c r="E36" s="42"/>
    </row>
  </sheetData>
  <mergeCells count="14">
    <mergeCell ref="B4:D4"/>
    <mergeCell ref="B11:D11"/>
    <mergeCell ref="B25:D25"/>
    <mergeCell ref="A31:E31"/>
    <mergeCell ref="A32:B32"/>
    <mergeCell ref="C32:E32"/>
    <mergeCell ref="A36:B36"/>
    <mergeCell ref="C36:E36"/>
    <mergeCell ref="A33:B33"/>
    <mergeCell ref="C33:E33"/>
    <mergeCell ref="A34:B34"/>
    <mergeCell ref="C34:E34"/>
    <mergeCell ref="A35:B35"/>
    <mergeCell ref="C35:E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6"/>
  <sheetViews>
    <sheetView workbookViewId="0">
      <selection activeCell="C7" sqref="C7"/>
    </sheetView>
  </sheetViews>
  <sheetFormatPr defaultRowHeight="14.4" x14ac:dyDescent="0.3"/>
  <cols>
    <col min="1" max="1" width="7" customWidth="1"/>
    <col min="2" max="2" width="48.44140625" customWidth="1"/>
    <col min="4" max="4" width="15.5546875" customWidth="1"/>
    <col min="5" max="5" width="18.5546875" customWidth="1"/>
  </cols>
  <sheetData>
    <row r="1" spans="1:5" ht="18" x14ac:dyDescent="0.35">
      <c r="B1" s="1" t="s">
        <v>0</v>
      </c>
      <c r="C1" s="2"/>
      <c r="D1" s="2"/>
    </row>
    <row r="2" spans="1:5" ht="18.600000000000001" thickBot="1" x14ac:dyDescent="0.4">
      <c r="B2" s="1" t="s">
        <v>1</v>
      </c>
      <c r="C2" s="2"/>
      <c r="D2" s="2"/>
    </row>
    <row r="3" spans="1:5" ht="35.4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spans="1:5" ht="15.6" x14ac:dyDescent="0.3">
      <c r="A4" s="6">
        <v>1</v>
      </c>
      <c r="B4" s="44" t="s">
        <v>7</v>
      </c>
      <c r="C4" s="44"/>
      <c r="D4" s="44"/>
      <c r="E4" s="7"/>
    </row>
    <row r="5" spans="1:5" ht="15.6" x14ac:dyDescent="0.3">
      <c r="A5" s="8" t="s">
        <v>8</v>
      </c>
      <c r="B5" s="9" t="s">
        <v>64</v>
      </c>
      <c r="C5" s="10">
        <v>2</v>
      </c>
      <c r="D5" s="11">
        <v>1450000</v>
      </c>
      <c r="E5" s="12">
        <f>C5*D5</f>
        <v>2900000</v>
      </c>
    </row>
    <row r="6" spans="1:5" ht="15.6" x14ac:dyDescent="0.3">
      <c r="A6" s="8" t="s">
        <v>9</v>
      </c>
      <c r="B6" s="13" t="s">
        <v>10</v>
      </c>
      <c r="C6" s="10">
        <v>2</v>
      </c>
      <c r="D6" s="11">
        <v>10000</v>
      </c>
      <c r="E6" s="12">
        <f>C6*D6</f>
        <v>20000</v>
      </c>
    </row>
    <row r="7" spans="1:5" ht="15.6" x14ac:dyDescent="0.3">
      <c r="A7" s="8" t="s">
        <v>11</v>
      </c>
      <c r="B7" s="9" t="s">
        <v>50</v>
      </c>
      <c r="C7" s="39">
        <v>3</v>
      </c>
      <c r="D7" s="40">
        <v>900000</v>
      </c>
      <c r="E7" s="41">
        <f t="shared" ref="E7:E9" si="0">C7*D7</f>
        <v>2700000</v>
      </c>
    </row>
    <row r="8" spans="1:5" ht="15.6" x14ac:dyDescent="0.3">
      <c r="A8" s="8" t="s">
        <v>13</v>
      </c>
      <c r="B8" s="9" t="s">
        <v>14</v>
      </c>
      <c r="C8" s="10">
        <v>2</v>
      </c>
      <c r="D8" s="11">
        <v>1400000</v>
      </c>
      <c r="E8" s="12">
        <f t="shared" si="0"/>
        <v>2800000</v>
      </c>
    </row>
    <row r="9" spans="1:5" ht="15.6" x14ac:dyDescent="0.3">
      <c r="A9" s="8" t="s">
        <v>15</v>
      </c>
      <c r="B9" s="9" t="s">
        <v>51</v>
      </c>
      <c r="C9" s="10">
        <v>2</v>
      </c>
      <c r="D9" s="11">
        <v>562500</v>
      </c>
      <c r="E9" s="12">
        <f t="shared" si="0"/>
        <v>1125000</v>
      </c>
    </row>
    <row r="10" spans="1:5" ht="16.2" thickBot="1" x14ac:dyDescent="0.35">
      <c r="A10" s="38" t="s">
        <v>17</v>
      </c>
      <c r="B10" s="15" t="s">
        <v>60</v>
      </c>
      <c r="C10" s="16">
        <v>2</v>
      </c>
      <c r="D10" s="17">
        <v>2950000</v>
      </c>
      <c r="E10" s="18">
        <f>C10*D10</f>
        <v>5900000</v>
      </c>
    </row>
    <row r="11" spans="1:5" ht="15.6" x14ac:dyDescent="0.3">
      <c r="A11" s="19">
        <v>2</v>
      </c>
      <c r="B11" s="48" t="s">
        <v>18</v>
      </c>
      <c r="C11" s="49"/>
      <c r="D11" s="50"/>
      <c r="E11" s="20"/>
    </row>
    <row r="12" spans="1:5" ht="15.6" x14ac:dyDescent="0.3">
      <c r="A12" s="21" t="s">
        <v>19</v>
      </c>
      <c r="B12" s="22" t="s">
        <v>20</v>
      </c>
      <c r="C12" s="23">
        <v>1</v>
      </c>
      <c r="D12" s="24">
        <v>65000</v>
      </c>
      <c r="E12" s="12">
        <f>C12*D12</f>
        <v>65000</v>
      </c>
    </row>
    <row r="13" spans="1:5" ht="15.6" x14ac:dyDescent="0.3">
      <c r="A13" s="21" t="s">
        <v>21</v>
      </c>
      <c r="B13" s="22" t="s">
        <v>22</v>
      </c>
      <c r="C13" s="23">
        <v>2</v>
      </c>
      <c r="D13" s="24">
        <v>50000</v>
      </c>
      <c r="E13" s="12">
        <f t="shared" ref="E13:E24" si="1">C13*D13</f>
        <v>100000</v>
      </c>
    </row>
    <row r="14" spans="1:5" ht="15.6" x14ac:dyDescent="0.3">
      <c r="A14" s="21" t="s">
        <v>23</v>
      </c>
      <c r="B14" s="22" t="s">
        <v>24</v>
      </c>
      <c r="C14" s="23">
        <v>1</v>
      </c>
      <c r="D14" s="24">
        <v>80500</v>
      </c>
      <c r="E14" s="12">
        <f t="shared" si="1"/>
        <v>80500</v>
      </c>
    </row>
    <row r="15" spans="1:5" ht="15.6" x14ac:dyDescent="0.3">
      <c r="A15" s="21" t="s">
        <v>25</v>
      </c>
      <c r="B15" s="22" t="s">
        <v>72</v>
      </c>
      <c r="C15" s="23">
        <v>2</v>
      </c>
      <c r="D15" s="24">
        <v>65000</v>
      </c>
      <c r="E15" s="12">
        <f t="shared" si="1"/>
        <v>130000</v>
      </c>
    </row>
    <row r="16" spans="1:5" ht="15.6" x14ac:dyDescent="0.3">
      <c r="A16" s="21" t="s">
        <v>27</v>
      </c>
      <c r="B16" s="25" t="s">
        <v>26</v>
      </c>
      <c r="C16" s="10">
        <v>1</v>
      </c>
      <c r="D16" s="11">
        <v>60000</v>
      </c>
      <c r="E16" s="12">
        <f t="shared" si="1"/>
        <v>60000</v>
      </c>
    </row>
    <row r="17" spans="1:5" ht="15.6" x14ac:dyDescent="0.3">
      <c r="A17" s="21" t="s">
        <v>29</v>
      </c>
      <c r="B17" s="25" t="s">
        <v>28</v>
      </c>
      <c r="C17" s="10">
        <v>4</v>
      </c>
      <c r="D17" s="11">
        <v>60000</v>
      </c>
      <c r="E17" s="12">
        <f t="shared" si="1"/>
        <v>240000</v>
      </c>
    </row>
    <row r="18" spans="1:5" ht="15.6" x14ac:dyDescent="0.3">
      <c r="A18" s="21" t="s">
        <v>30</v>
      </c>
      <c r="B18" s="9" t="s">
        <v>61</v>
      </c>
      <c r="C18" s="10">
        <v>2</v>
      </c>
      <c r="D18" s="11">
        <v>450000</v>
      </c>
      <c r="E18" s="12">
        <f t="shared" si="1"/>
        <v>900000</v>
      </c>
    </row>
    <row r="19" spans="1:5" ht="15.6" x14ac:dyDescent="0.3">
      <c r="A19" s="21" t="s">
        <v>32</v>
      </c>
      <c r="B19" s="9" t="s">
        <v>31</v>
      </c>
      <c r="C19" s="10">
        <v>1</v>
      </c>
      <c r="D19" s="11">
        <v>19560</v>
      </c>
      <c r="E19" s="12">
        <f t="shared" si="1"/>
        <v>19560</v>
      </c>
    </row>
    <row r="20" spans="1:5" ht="15.6" x14ac:dyDescent="0.3">
      <c r="A20" s="21" t="s">
        <v>33</v>
      </c>
      <c r="B20" s="9" t="s">
        <v>34</v>
      </c>
      <c r="C20" s="10">
        <v>1</v>
      </c>
      <c r="D20" s="11">
        <v>50000</v>
      </c>
      <c r="E20" s="12">
        <f t="shared" si="1"/>
        <v>50000</v>
      </c>
    </row>
    <row r="21" spans="1:5" ht="15.6" x14ac:dyDescent="0.3">
      <c r="A21" s="21" t="s">
        <v>73</v>
      </c>
      <c r="B21" s="9" t="s">
        <v>35</v>
      </c>
      <c r="C21" s="10">
        <v>1</v>
      </c>
      <c r="D21" s="11">
        <v>20000</v>
      </c>
      <c r="E21" s="12">
        <f t="shared" si="1"/>
        <v>20000</v>
      </c>
    </row>
    <row r="22" spans="1:5" ht="15.6" x14ac:dyDescent="0.3">
      <c r="A22" s="21" t="s">
        <v>74</v>
      </c>
      <c r="B22" s="9" t="s">
        <v>36</v>
      </c>
      <c r="C22" s="10">
        <v>1</v>
      </c>
      <c r="D22" s="11">
        <v>49000</v>
      </c>
      <c r="E22" s="12">
        <f t="shared" si="1"/>
        <v>49000</v>
      </c>
    </row>
    <row r="23" spans="1:5" ht="15.6" x14ac:dyDescent="0.3">
      <c r="A23" s="21" t="s">
        <v>75</v>
      </c>
      <c r="B23" s="9" t="s">
        <v>37</v>
      </c>
      <c r="C23" s="10">
        <v>1</v>
      </c>
      <c r="D23" s="11">
        <v>48220</v>
      </c>
      <c r="E23" s="12">
        <f t="shared" si="1"/>
        <v>48220</v>
      </c>
    </row>
    <row r="24" spans="1:5" ht="31.8" thickBot="1" x14ac:dyDescent="0.35">
      <c r="A24" s="21" t="s">
        <v>76</v>
      </c>
      <c r="B24" s="15" t="s">
        <v>38</v>
      </c>
      <c r="C24" s="16">
        <v>1</v>
      </c>
      <c r="D24" s="17">
        <v>50000</v>
      </c>
      <c r="E24" s="18">
        <f t="shared" si="1"/>
        <v>50000</v>
      </c>
    </row>
    <row r="25" spans="1:5" ht="15.6" x14ac:dyDescent="0.3">
      <c r="A25" s="19">
        <v>3</v>
      </c>
      <c r="B25" s="45" t="s">
        <v>39</v>
      </c>
      <c r="C25" s="45"/>
      <c r="D25" s="45"/>
      <c r="E25" s="20"/>
    </row>
    <row r="26" spans="1:5" ht="15.6" x14ac:dyDescent="0.3">
      <c r="A26" s="8" t="s">
        <v>40</v>
      </c>
      <c r="B26" s="9" t="s">
        <v>41</v>
      </c>
      <c r="C26" s="10">
        <v>1</v>
      </c>
      <c r="D26" s="11">
        <v>330</v>
      </c>
      <c r="E26" s="12">
        <f>C26*D26</f>
        <v>330</v>
      </c>
    </row>
    <row r="27" spans="1:5" ht="31.2" x14ac:dyDescent="0.3">
      <c r="A27" s="8" t="s">
        <v>42</v>
      </c>
      <c r="B27" s="9" t="s">
        <v>62</v>
      </c>
      <c r="C27" s="10">
        <v>1</v>
      </c>
      <c r="D27" s="11">
        <v>42350</v>
      </c>
      <c r="E27" s="12">
        <f t="shared" ref="E27:E28" si="2">C27*D27</f>
        <v>42350</v>
      </c>
    </row>
    <row r="28" spans="1:5" ht="16.2" thickBot="1" x14ac:dyDescent="0.35">
      <c r="A28" s="26" t="s">
        <v>43</v>
      </c>
      <c r="B28" s="27" t="s">
        <v>44</v>
      </c>
      <c r="C28" s="28">
        <v>1</v>
      </c>
      <c r="D28" s="29">
        <v>110000</v>
      </c>
      <c r="E28" s="30">
        <f t="shared" si="2"/>
        <v>110000</v>
      </c>
    </row>
    <row r="29" spans="1:5" ht="15.6" x14ac:dyDescent="0.3">
      <c r="A29" s="31"/>
      <c r="B29" s="32" t="s">
        <v>45</v>
      </c>
      <c r="C29" s="32"/>
      <c r="D29" s="33"/>
      <c r="E29" s="34">
        <f>SUM(E5:E28)</f>
        <v>17409960</v>
      </c>
    </row>
    <row r="30" spans="1:5" ht="16.2" thickBot="1" x14ac:dyDescent="0.35">
      <c r="A30" s="35"/>
      <c r="B30" s="36" t="s">
        <v>46</v>
      </c>
      <c r="C30" s="36"/>
      <c r="D30" s="36"/>
      <c r="E30" s="37">
        <f>E29*1.2</f>
        <v>20891952</v>
      </c>
    </row>
    <row r="31" spans="1:5" ht="146.25" customHeight="1" x14ac:dyDescent="0.3">
      <c r="A31" s="46"/>
      <c r="B31" s="47"/>
      <c r="C31" s="47"/>
      <c r="D31" s="47"/>
      <c r="E31" s="47"/>
    </row>
    <row r="32" spans="1:5" ht="15.6" x14ac:dyDescent="0.3">
      <c r="A32" s="43"/>
      <c r="B32" s="43"/>
      <c r="C32" s="43"/>
      <c r="D32" s="43"/>
      <c r="E32" s="43"/>
    </row>
    <row r="33" spans="1:5" ht="15.6" x14ac:dyDescent="0.3">
      <c r="A33" s="43"/>
      <c r="B33" s="43"/>
      <c r="C33" s="43"/>
      <c r="D33" s="43"/>
      <c r="E33" s="43"/>
    </row>
    <row r="34" spans="1:5" ht="15.6" x14ac:dyDescent="0.3">
      <c r="A34" s="43"/>
      <c r="B34" s="43"/>
      <c r="C34" s="43"/>
      <c r="D34" s="43"/>
      <c r="E34" s="43"/>
    </row>
    <row r="35" spans="1:5" ht="15.6" x14ac:dyDescent="0.3">
      <c r="A35" s="43"/>
      <c r="B35" s="43"/>
      <c r="C35" s="43"/>
      <c r="D35" s="43"/>
      <c r="E35" s="43"/>
    </row>
    <row r="36" spans="1:5" ht="15.6" x14ac:dyDescent="0.3">
      <c r="A36" s="42"/>
      <c r="B36" s="42"/>
      <c r="C36" s="42"/>
      <c r="D36" s="42"/>
      <c r="E36" s="42"/>
    </row>
  </sheetData>
  <mergeCells count="14">
    <mergeCell ref="B4:D4"/>
    <mergeCell ref="B11:D11"/>
    <mergeCell ref="A31:E31"/>
    <mergeCell ref="A32:B32"/>
    <mergeCell ref="C32:E32"/>
    <mergeCell ref="B25:D25"/>
    <mergeCell ref="A36:B36"/>
    <mergeCell ref="C36:E36"/>
    <mergeCell ref="A33:B33"/>
    <mergeCell ref="C33:E33"/>
    <mergeCell ref="A34:B34"/>
    <mergeCell ref="C34:E34"/>
    <mergeCell ref="A35:B35"/>
    <mergeCell ref="C35:E3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36"/>
  <sheetViews>
    <sheetView zoomScaleNormal="100" workbookViewId="0">
      <selection activeCell="C7" sqref="C7"/>
    </sheetView>
  </sheetViews>
  <sheetFormatPr defaultRowHeight="14.4" x14ac:dyDescent="0.3"/>
  <cols>
    <col min="1" max="1" width="7" customWidth="1"/>
    <col min="2" max="2" width="48.44140625" customWidth="1"/>
    <col min="4" max="4" width="15.5546875" customWidth="1"/>
    <col min="5" max="5" width="18.5546875" customWidth="1"/>
  </cols>
  <sheetData>
    <row r="1" spans="1:5" ht="18" x14ac:dyDescent="0.35">
      <c r="B1" s="1" t="s">
        <v>0</v>
      </c>
      <c r="C1" s="2"/>
      <c r="D1" s="2"/>
    </row>
    <row r="2" spans="1:5" ht="18.600000000000001" thickBot="1" x14ac:dyDescent="0.4">
      <c r="B2" s="1" t="s">
        <v>53</v>
      </c>
      <c r="C2" s="2"/>
      <c r="D2" s="2"/>
    </row>
    <row r="3" spans="1:5" ht="35.4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spans="1:5" ht="15.6" x14ac:dyDescent="0.3">
      <c r="A4" s="6">
        <v>1</v>
      </c>
      <c r="B4" s="44" t="s">
        <v>7</v>
      </c>
      <c r="C4" s="44"/>
      <c r="D4" s="44"/>
      <c r="E4" s="7"/>
    </row>
    <row r="5" spans="1:5" ht="15.6" x14ac:dyDescent="0.3">
      <c r="A5" s="8" t="s">
        <v>8</v>
      </c>
      <c r="B5" s="9" t="s">
        <v>65</v>
      </c>
      <c r="C5" s="10">
        <v>2</v>
      </c>
      <c r="D5" s="11">
        <v>2690000</v>
      </c>
      <c r="E5" s="12">
        <f>C5*D5</f>
        <v>5380000</v>
      </c>
    </row>
    <row r="6" spans="1:5" ht="15.6" x14ac:dyDescent="0.3">
      <c r="A6" s="8" t="s">
        <v>9</v>
      </c>
      <c r="B6" s="13" t="s">
        <v>10</v>
      </c>
      <c r="C6" s="10">
        <v>2</v>
      </c>
      <c r="D6" s="11">
        <v>10000</v>
      </c>
      <c r="E6" s="12">
        <f>C6*D6</f>
        <v>20000</v>
      </c>
    </row>
    <row r="7" spans="1:5" ht="15.6" x14ac:dyDescent="0.3">
      <c r="A7" s="8" t="s">
        <v>11</v>
      </c>
      <c r="B7" s="9" t="s">
        <v>52</v>
      </c>
      <c r="C7" s="39"/>
      <c r="D7" s="40">
        <v>1500000</v>
      </c>
      <c r="E7" s="41">
        <f t="shared" ref="E7:E9" si="0">C7*D7</f>
        <v>0</v>
      </c>
    </row>
    <row r="8" spans="1:5" ht="15.6" x14ac:dyDescent="0.3">
      <c r="A8" s="8" t="s">
        <v>13</v>
      </c>
      <c r="B8" s="9" t="s">
        <v>14</v>
      </c>
      <c r="C8" s="10">
        <v>2</v>
      </c>
      <c r="D8" s="11">
        <v>1400000</v>
      </c>
      <c r="E8" s="12">
        <f t="shared" si="0"/>
        <v>2800000</v>
      </c>
    </row>
    <row r="9" spans="1:5" ht="15.6" x14ac:dyDescent="0.3">
      <c r="A9" s="8" t="s">
        <v>15</v>
      </c>
      <c r="B9" s="9" t="s">
        <v>51</v>
      </c>
      <c r="C9" s="10">
        <v>2</v>
      </c>
      <c r="D9" s="11">
        <v>562500</v>
      </c>
      <c r="E9" s="12">
        <f t="shared" si="0"/>
        <v>1125000</v>
      </c>
    </row>
    <row r="10" spans="1:5" ht="16.2" thickBot="1" x14ac:dyDescent="0.35">
      <c r="A10" s="38" t="s">
        <v>17</v>
      </c>
      <c r="B10" s="15" t="s">
        <v>60</v>
      </c>
      <c r="C10" s="16">
        <v>2</v>
      </c>
      <c r="D10" s="17">
        <v>2950000</v>
      </c>
      <c r="E10" s="18">
        <f>C10*D10</f>
        <v>5900000</v>
      </c>
    </row>
    <row r="11" spans="1:5" ht="15.6" x14ac:dyDescent="0.3">
      <c r="A11" s="19">
        <v>2</v>
      </c>
      <c r="B11" s="45" t="s">
        <v>18</v>
      </c>
      <c r="C11" s="45"/>
      <c r="D11" s="45"/>
      <c r="E11" s="20"/>
    </row>
    <row r="12" spans="1:5" ht="15.6" x14ac:dyDescent="0.3">
      <c r="A12" s="21" t="s">
        <v>19</v>
      </c>
      <c r="B12" s="22" t="s">
        <v>20</v>
      </c>
      <c r="C12" s="23">
        <v>1</v>
      </c>
      <c r="D12" s="24">
        <v>65000</v>
      </c>
      <c r="E12" s="12">
        <f>C12*D12</f>
        <v>65000</v>
      </c>
    </row>
    <row r="13" spans="1:5" ht="15.6" x14ac:dyDescent="0.3">
      <c r="A13" s="21" t="s">
        <v>21</v>
      </c>
      <c r="B13" s="22" t="s">
        <v>22</v>
      </c>
      <c r="C13" s="23">
        <v>2</v>
      </c>
      <c r="D13" s="24">
        <v>50000</v>
      </c>
      <c r="E13" s="12">
        <f t="shared" ref="E13:E24" si="1">C13*D13</f>
        <v>100000</v>
      </c>
    </row>
    <row r="14" spans="1:5" ht="15.6" x14ac:dyDescent="0.3">
      <c r="A14" s="21" t="s">
        <v>23</v>
      </c>
      <c r="B14" s="22" t="s">
        <v>24</v>
      </c>
      <c r="C14" s="23">
        <v>1</v>
      </c>
      <c r="D14" s="24">
        <v>80500</v>
      </c>
      <c r="E14" s="12">
        <f t="shared" si="1"/>
        <v>80500</v>
      </c>
    </row>
    <row r="15" spans="1:5" ht="15.6" x14ac:dyDescent="0.3">
      <c r="A15" s="21" t="s">
        <v>25</v>
      </c>
      <c r="B15" s="22" t="s">
        <v>72</v>
      </c>
      <c r="C15" s="23">
        <v>2</v>
      </c>
      <c r="D15" s="24">
        <v>65000</v>
      </c>
      <c r="E15" s="12">
        <f t="shared" si="1"/>
        <v>130000</v>
      </c>
    </row>
    <row r="16" spans="1:5" ht="15.6" x14ac:dyDescent="0.3">
      <c r="A16" s="21" t="s">
        <v>27</v>
      </c>
      <c r="B16" s="25" t="s">
        <v>26</v>
      </c>
      <c r="C16" s="10">
        <v>1</v>
      </c>
      <c r="D16" s="11">
        <v>60000</v>
      </c>
      <c r="E16" s="12">
        <f t="shared" si="1"/>
        <v>60000</v>
      </c>
    </row>
    <row r="17" spans="1:5" ht="15.6" x14ac:dyDescent="0.3">
      <c r="A17" s="21" t="s">
        <v>29</v>
      </c>
      <c r="B17" s="25" t="s">
        <v>28</v>
      </c>
      <c r="C17" s="10">
        <v>4</v>
      </c>
      <c r="D17" s="11">
        <v>60000</v>
      </c>
      <c r="E17" s="12">
        <f t="shared" si="1"/>
        <v>240000</v>
      </c>
    </row>
    <row r="18" spans="1:5" ht="15.6" x14ac:dyDescent="0.3">
      <c r="A18" s="21" t="s">
        <v>30</v>
      </c>
      <c r="B18" s="9" t="s">
        <v>61</v>
      </c>
      <c r="C18" s="10">
        <v>2</v>
      </c>
      <c r="D18" s="11">
        <v>450000</v>
      </c>
      <c r="E18" s="12">
        <f t="shared" si="1"/>
        <v>900000</v>
      </c>
    </row>
    <row r="19" spans="1:5" ht="15.6" x14ac:dyDescent="0.3">
      <c r="A19" s="21" t="s">
        <v>32</v>
      </c>
      <c r="B19" s="9" t="s">
        <v>31</v>
      </c>
      <c r="C19" s="10">
        <v>1</v>
      </c>
      <c r="D19" s="11">
        <v>19560</v>
      </c>
      <c r="E19" s="12">
        <f t="shared" si="1"/>
        <v>19560</v>
      </c>
    </row>
    <row r="20" spans="1:5" ht="15.6" x14ac:dyDescent="0.3">
      <c r="A20" s="21" t="s">
        <v>33</v>
      </c>
      <c r="B20" s="9" t="s">
        <v>34</v>
      </c>
      <c r="C20" s="10">
        <v>1</v>
      </c>
      <c r="D20" s="11">
        <v>50000</v>
      </c>
      <c r="E20" s="12">
        <f t="shared" si="1"/>
        <v>50000</v>
      </c>
    </row>
    <row r="21" spans="1:5" ht="15.6" x14ac:dyDescent="0.3">
      <c r="A21" s="21" t="s">
        <v>73</v>
      </c>
      <c r="B21" s="9" t="s">
        <v>35</v>
      </c>
      <c r="C21" s="10">
        <v>1</v>
      </c>
      <c r="D21" s="11">
        <v>20000</v>
      </c>
      <c r="E21" s="12">
        <f t="shared" si="1"/>
        <v>20000</v>
      </c>
    </row>
    <row r="22" spans="1:5" ht="15.6" x14ac:dyDescent="0.3">
      <c r="A22" s="21" t="s">
        <v>74</v>
      </c>
      <c r="B22" s="9" t="s">
        <v>36</v>
      </c>
      <c r="C22" s="10">
        <v>1</v>
      </c>
      <c r="D22" s="11">
        <v>49000</v>
      </c>
      <c r="E22" s="12">
        <f t="shared" si="1"/>
        <v>49000</v>
      </c>
    </row>
    <row r="23" spans="1:5" ht="15.6" x14ac:dyDescent="0.3">
      <c r="A23" s="21" t="s">
        <v>75</v>
      </c>
      <c r="B23" s="9" t="s">
        <v>37</v>
      </c>
      <c r="C23" s="10">
        <v>1</v>
      </c>
      <c r="D23" s="11">
        <v>48220</v>
      </c>
      <c r="E23" s="12">
        <f t="shared" si="1"/>
        <v>48220</v>
      </c>
    </row>
    <row r="24" spans="1:5" ht="31.8" thickBot="1" x14ac:dyDescent="0.35">
      <c r="A24" s="21" t="s">
        <v>76</v>
      </c>
      <c r="B24" s="15" t="s">
        <v>38</v>
      </c>
      <c r="C24" s="16">
        <v>1</v>
      </c>
      <c r="D24" s="17">
        <v>50000</v>
      </c>
      <c r="E24" s="18">
        <f t="shared" si="1"/>
        <v>50000</v>
      </c>
    </row>
    <row r="25" spans="1:5" ht="15.6" x14ac:dyDescent="0.3">
      <c r="A25" s="19">
        <v>3</v>
      </c>
      <c r="B25" s="45" t="s">
        <v>39</v>
      </c>
      <c r="C25" s="45"/>
      <c r="D25" s="45"/>
      <c r="E25" s="20"/>
    </row>
    <row r="26" spans="1:5" ht="15.6" x14ac:dyDescent="0.3">
      <c r="A26" s="8" t="s">
        <v>40</v>
      </c>
      <c r="B26" s="9" t="s">
        <v>41</v>
      </c>
      <c r="C26" s="10">
        <v>1</v>
      </c>
      <c r="D26" s="11">
        <v>330</v>
      </c>
      <c r="E26" s="12">
        <f>C26*D26</f>
        <v>330</v>
      </c>
    </row>
    <row r="27" spans="1:5" ht="31.2" x14ac:dyDescent="0.3">
      <c r="A27" s="8" t="s">
        <v>42</v>
      </c>
      <c r="B27" s="9" t="s">
        <v>62</v>
      </c>
      <c r="C27" s="10">
        <v>1</v>
      </c>
      <c r="D27" s="11">
        <v>42350</v>
      </c>
      <c r="E27" s="12">
        <f t="shared" ref="E27:E28" si="2">C27*D27</f>
        <v>42350</v>
      </c>
    </row>
    <row r="28" spans="1:5" ht="16.2" thickBot="1" x14ac:dyDescent="0.35">
      <c r="A28" s="26" t="s">
        <v>43</v>
      </c>
      <c r="B28" s="27" t="s">
        <v>44</v>
      </c>
      <c r="C28" s="28">
        <v>1</v>
      </c>
      <c r="D28" s="29">
        <v>110000</v>
      </c>
      <c r="E28" s="30">
        <f t="shared" si="2"/>
        <v>110000</v>
      </c>
    </row>
    <row r="29" spans="1:5" ht="15.6" x14ac:dyDescent="0.3">
      <c r="A29" s="31"/>
      <c r="B29" s="32" t="s">
        <v>45</v>
      </c>
      <c r="C29" s="32"/>
      <c r="D29" s="33"/>
      <c r="E29" s="34">
        <f>SUM(E5:E28)</f>
        <v>17189960</v>
      </c>
    </row>
    <row r="30" spans="1:5" ht="16.2" thickBot="1" x14ac:dyDescent="0.35">
      <c r="A30" s="35"/>
      <c r="B30" s="36" t="s">
        <v>46</v>
      </c>
      <c r="C30" s="36"/>
      <c r="D30" s="36"/>
      <c r="E30" s="37">
        <f>E29*1.2</f>
        <v>20627952</v>
      </c>
    </row>
    <row r="31" spans="1:5" ht="149.25" customHeight="1" x14ac:dyDescent="0.3">
      <c r="A31" s="46"/>
      <c r="B31" s="47"/>
      <c r="C31" s="47"/>
      <c r="D31" s="47"/>
      <c r="E31" s="47"/>
    </row>
    <row r="32" spans="1:5" ht="15.6" x14ac:dyDescent="0.3">
      <c r="A32" s="43"/>
      <c r="B32" s="43"/>
      <c r="C32" s="43"/>
      <c r="D32" s="43"/>
      <c r="E32" s="43"/>
    </row>
    <row r="33" spans="1:5" ht="15.6" x14ac:dyDescent="0.3">
      <c r="A33" s="43"/>
      <c r="B33" s="43"/>
      <c r="C33" s="43"/>
      <c r="D33" s="43"/>
      <c r="E33" s="43"/>
    </row>
    <row r="34" spans="1:5" ht="15.6" x14ac:dyDescent="0.3">
      <c r="A34" s="43"/>
      <c r="B34" s="43"/>
      <c r="C34" s="43"/>
      <c r="D34" s="43"/>
      <c r="E34" s="43"/>
    </row>
    <row r="35" spans="1:5" ht="15.6" x14ac:dyDescent="0.3">
      <c r="A35" s="43"/>
      <c r="B35" s="43"/>
      <c r="C35" s="43"/>
      <c r="D35" s="43"/>
      <c r="E35" s="43"/>
    </row>
    <row r="36" spans="1:5" ht="15.6" x14ac:dyDescent="0.3">
      <c r="A36" s="42"/>
      <c r="B36" s="42"/>
      <c r="C36" s="42"/>
      <c r="D36" s="42"/>
      <c r="E36" s="42"/>
    </row>
  </sheetData>
  <mergeCells count="14">
    <mergeCell ref="B4:D4"/>
    <mergeCell ref="B11:D11"/>
    <mergeCell ref="B25:D25"/>
    <mergeCell ref="A31:E31"/>
    <mergeCell ref="A32:B32"/>
    <mergeCell ref="C32:E32"/>
    <mergeCell ref="A36:B36"/>
    <mergeCell ref="C36:E36"/>
    <mergeCell ref="A33:B33"/>
    <mergeCell ref="C33:E33"/>
    <mergeCell ref="A34:B34"/>
    <mergeCell ref="C34:E34"/>
    <mergeCell ref="A35:B35"/>
    <mergeCell ref="C35:E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35"/>
  <sheetViews>
    <sheetView workbookViewId="0">
      <selection activeCell="D9" sqref="D9"/>
    </sheetView>
  </sheetViews>
  <sheetFormatPr defaultRowHeight="14.4" x14ac:dyDescent="0.3"/>
  <cols>
    <col min="1" max="1" width="7" customWidth="1"/>
    <col min="2" max="2" width="48.44140625" customWidth="1"/>
    <col min="4" max="4" width="15.5546875" customWidth="1"/>
    <col min="5" max="5" width="18.5546875" customWidth="1"/>
  </cols>
  <sheetData>
    <row r="1" spans="1:5" ht="18" x14ac:dyDescent="0.35">
      <c r="B1" s="1" t="s">
        <v>0</v>
      </c>
      <c r="C1" s="2"/>
      <c r="D1" s="2"/>
    </row>
    <row r="2" spans="1:5" ht="18.600000000000001" thickBot="1" x14ac:dyDescent="0.4">
      <c r="B2" s="1" t="s">
        <v>54</v>
      </c>
      <c r="C2" s="2"/>
      <c r="D2" s="2"/>
    </row>
    <row r="3" spans="1:5" ht="35.4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spans="1:5" ht="15.6" x14ac:dyDescent="0.3">
      <c r="A4" s="6">
        <v>1</v>
      </c>
      <c r="B4" s="44" t="s">
        <v>7</v>
      </c>
      <c r="C4" s="44"/>
      <c r="D4" s="44"/>
      <c r="E4" s="7"/>
    </row>
    <row r="5" spans="1:5" ht="15.6" x14ac:dyDescent="0.3">
      <c r="A5" s="8" t="s">
        <v>8</v>
      </c>
      <c r="B5" s="9" t="s">
        <v>66</v>
      </c>
      <c r="C5" s="10">
        <v>2</v>
      </c>
      <c r="D5" s="11">
        <v>1250000</v>
      </c>
      <c r="E5" s="12">
        <f>C5*D5</f>
        <v>2500000</v>
      </c>
    </row>
    <row r="6" spans="1:5" ht="15.6" x14ac:dyDescent="0.3">
      <c r="A6" s="8" t="s">
        <v>9</v>
      </c>
      <c r="B6" s="13" t="s">
        <v>16</v>
      </c>
      <c r="C6" s="10">
        <v>2</v>
      </c>
      <c r="D6" s="11">
        <v>500000</v>
      </c>
      <c r="E6" s="12">
        <f>C6*D6</f>
        <v>1000000</v>
      </c>
    </row>
    <row r="7" spans="1:5" ht="15.6" x14ac:dyDescent="0.3">
      <c r="A7" s="8" t="s">
        <v>11</v>
      </c>
      <c r="B7" s="9" t="s">
        <v>55</v>
      </c>
      <c r="C7" s="10">
        <v>2</v>
      </c>
      <c r="D7" s="11">
        <v>47000</v>
      </c>
      <c r="E7" s="12">
        <f t="shared" ref="E7:E9" si="0">C7*D7</f>
        <v>94000</v>
      </c>
    </row>
    <row r="8" spans="1:5" ht="15.6" x14ac:dyDescent="0.3">
      <c r="A8" s="8" t="s">
        <v>13</v>
      </c>
      <c r="B8" s="9" t="s">
        <v>56</v>
      </c>
      <c r="C8" s="10">
        <v>2</v>
      </c>
      <c r="D8" s="11">
        <f>2650000-1000000</f>
        <v>1650000</v>
      </c>
      <c r="E8" s="12">
        <f t="shared" si="0"/>
        <v>3300000</v>
      </c>
    </row>
    <row r="9" spans="1:5" ht="16.2" thickBot="1" x14ac:dyDescent="0.35">
      <c r="A9" s="14" t="s">
        <v>15</v>
      </c>
      <c r="B9" s="9" t="s">
        <v>12</v>
      </c>
      <c r="C9" s="39">
        <v>3</v>
      </c>
      <c r="D9" s="40">
        <v>560000</v>
      </c>
      <c r="E9" s="41">
        <f t="shared" si="0"/>
        <v>1680000</v>
      </c>
    </row>
    <row r="10" spans="1:5" ht="15.6" x14ac:dyDescent="0.3">
      <c r="A10" s="19">
        <v>2</v>
      </c>
      <c r="B10" s="45" t="s">
        <v>18</v>
      </c>
      <c r="C10" s="45"/>
      <c r="D10" s="45"/>
      <c r="E10" s="20"/>
    </row>
    <row r="11" spans="1:5" ht="15.6" x14ac:dyDescent="0.3">
      <c r="A11" s="21" t="s">
        <v>19</v>
      </c>
      <c r="B11" s="22" t="s">
        <v>20</v>
      </c>
      <c r="C11" s="23">
        <v>1</v>
      </c>
      <c r="D11" s="24">
        <v>65000</v>
      </c>
      <c r="E11" s="12">
        <f t="shared" ref="E11:E23" si="1">C11*D11</f>
        <v>65000</v>
      </c>
    </row>
    <row r="12" spans="1:5" ht="15.6" x14ac:dyDescent="0.3">
      <c r="A12" s="21" t="s">
        <v>21</v>
      </c>
      <c r="B12" s="22" t="s">
        <v>24</v>
      </c>
      <c r="C12" s="23">
        <v>1</v>
      </c>
      <c r="D12" s="24">
        <v>80500</v>
      </c>
      <c r="E12" s="12">
        <f t="shared" si="1"/>
        <v>80500</v>
      </c>
    </row>
    <row r="13" spans="1:5" ht="15.6" x14ac:dyDescent="0.3">
      <c r="A13" s="21" t="s">
        <v>23</v>
      </c>
      <c r="B13" s="22" t="s">
        <v>72</v>
      </c>
      <c r="C13" s="23">
        <v>2</v>
      </c>
      <c r="D13" s="24">
        <v>65000</v>
      </c>
      <c r="E13" s="12">
        <f t="shared" si="1"/>
        <v>130000</v>
      </c>
    </row>
    <row r="14" spans="1:5" ht="15.6" x14ac:dyDescent="0.3">
      <c r="A14" s="21" t="s">
        <v>25</v>
      </c>
      <c r="B14" s="25" t="s">
        <v>26</v>
      </c>
      <c r="C14" s="10">
        <v>1</v>
      </c>
      <c r="D14" s="11">
        <v>60000</v>
      </c>
      <c r="E14" s="12">
        <f t="shared" si="1"/>
        <v>60000</v>
      </c>
    </row>
    <row r="15" spans="1:5" ht="15.6" x14ac:dyDescent="0.3">
      <c r="A15" s="21" t="s">
        <v>27</v>
      </c>
      <c r="B15" s="25" t="s">
        <v>28</v>
      </c>
      <c r="C15" s="10">
        <v>3</v>
      </c>
      <c r="D15" s="11">
        <v>60000</v>
      </c>
      <c r="E15" s="12">
        <f t="shared" si="1"/>
        <v>180000</v>
      </c>
    </row>
    <row r="16" spans="1:5" ht="15.6" x14ac:dyDescent="0.3">
      <c r="A16" s="21" t="s">
        <v>29</v>
      </c>
      <c r="B16" s="25" t="s">
        <v>57</v>
      </c>
      <c r="C16" s="10">
        <v>1</v>
      </c>
      <c r="D16" s="11">
        <v>5230</v>
      </c>
      <c r="E16" s="12">
        <f t="shared" si="1"/>
        <v>5230</v>
      </c>
    </row>
    <row r="17" spans="1:5" ht="15.6" x14ac:dyDescent="0.3">
      <c r="A17" s="21" t="s">
        <v>30</v>
      </c>
      <c r="B17" s="9" t="s">
        <v>58</v>
      </c>
      <c r="C17" s="10">
        <v>2</v>
      </c>
      <c r="D17" s="11">
        <v>300000</v>
      </c>
      <c r="E17" s="12">
        <f t="shared" si="1"/>
        <v>600000</v>
      </c>
    </row>
    <row r="18" spans="1:5" ht="15.6" x14ac:dyDescent="0.3">
      <c r="A18" s="21" t="s">
        <v>32</v>
      </c>
      <c r="B18" s="9" t="s">
        <v>31</v>
      </c>
      <c r="C18" s="10">
        <v>1</v>
      </c>
      <c r="D18" s="11">
        <v>19560</v>
      </c>
      <c r="E18" s="12">
        <f t="shared" si="1"/>
        <v>19560</v>
      </c>
    </row>
    <row r="19" spans="1:5" ht="15.6" x14ac:dyDescent="0.3">
      <c r="A19" s="21" t="s">
        <v>33</v>
      </c>
      <c r="B19" s="9" t="s">
        <v>34</v>
      </c>
      <c r="C19" s="10">
        <v>1</v>
      </c>
      <c r="D19" s="11">
        <v>50000</v>
      </c>
      <c r="E19" s="12">
        <f t="shared" si="1"/>
        <v>50000</v>
      </c>
    </row>
    <row r="20" spans="1:5" ht="15.6" x14ac:dyDescent="0.3">
      <c r="A20" s="21" t="s">
        <v>73</v>
      </c>
      <c r="B20" s="9" t="s">
        <v>35</v>
      </c>
      <c r="C20" s="10">
        <v>1</v>
      </c>
      <c r="D20" s="11">
        <v>20000</v>
      </c>
      <c r="E20" s="12">
        <f t="shared" si="1"/>
        <v>20000</v>
      </c>
    </row>
    <row r="21" spans="1:5" ht="15.6" x14ac:dyDescent="0.3">
      <c r="A21" s="21" t="s">
        <v>74</v>
      </c>
      <c r="B21" s="9" t="s">
        <v>36</v>
      </c>
      <c r="C21" s="10">
        <v>1</v>
      </c>
      <c r="D21" s="11">
        <v>49000</v>
      </c>
      <c r="E21" s="12">
        <f t="shared" si="1"/>
        <v>49000</v>
      </c>
    </row>
    <row r="22" spans="1:5" ht="15.6" x14ac:dyDescent="0.3">
      <c r="A22" s="21" t="s">
        <v>75</v>
      </c>
      <c r="B22" s="9" t="s">
        <v>37</v>
      </c>
      <c r="C22" s="10">
        <v>1</v>
      </c>
      <c r="D22" s="11">
        <v>28220</v>
      </c>
      <c r="E22" s="12">
        <f t="shared" si="1"/>
        <v>28220</v>
      </c>
    </row>
    <row r="23" spans="1:5" ht="31.8" thickBot="1" x14ac:dyDescent="0.35">
      <c r="A23" s="21" t="s">
        <v>76</v>
      </c>
      <c r="B23" s="15" t="s">
        <v>38</v>
      </c>
      <c r="C23" s="16">
        <v>1</v>
      </c>
      <c r="D23" s="17">
        <v>50000</v>
      </c>
      <c r="E23" s="18">
        <f t="shared" si="1"/>
        <v>50000</v>
      </c>
    </row>
    <row r="24" spans="1:5" ht="15.6" x14ac:dyDescent="0.3">
      <c r="A24" s="19">
        <v>3</v>
      </c>
      <c r="B24" s="45" t="s">
        <v>39</v>
      </c>
      <c r="C24" s="45"/>
      <c r="D24" s="45"/>
      <c r="E24" s="20"/>
    </row>
    <row r="25" spans="1:5" ht="15.6" x14ac:dyDescent="0.3">
      <c r="A25" s="8" t="s">
        <v>40</v>
      </c>
      <c r="B25" s="9" t="s">
        <v>41</v>
      </c>
      <c r="C25" s="10">
        <v>1</v>
      </c>
      <c r="D25" s="11">
        <v>330</v>
      </c>
      <c r="E25" s="12">
        <f>C25*D25</f>
        <v>330</v>
      </c>
    </row>
    <row r="26" spans="1:5" ht="31.2" x14ac:dyDescent="0.3">
      <c r="A26" s="8" t="s">
        <v>42</v>
      </c>
      <c r="B26" s="9" t="s">
        <v>62</v>
      </c>
      <c r="C26" s="10">
        <v>1</v>
      </c>
      <c r="D26" s="11">
        <v>42350</v>
      </c>
      <c r="E26" s="12">
        <f t="shared" ref="E26:E27" si="2">C26*D26</f>
        <v>42350</v>
      </c>
    </row>
    <row r="27" spans="1:5" ht="16.2" thickBot="1" x14ac:dyDescent="0.35">
      <c r="A27" s="26" t="s">
        <v>43</v>
      </c>
      <c r="B27" s="27" t="s">
        <v>44</v>
      </c>
      <c r="C27" s="28">
        <v>1</v>
      </c>
      <c r="D27" s="29">
        <v>110000</v>
      </c>
      <c r="E27" s="30">
        <f t="shared" si="2"/>
        <v>110000</v>
      </c>
    </row>
    <row r="28" spans="1:5" ht="15.6" x14ac:dyDescent="0.3">
      <c r="A28" s="31"/>
      <c r="B28" s="32" t="s">
        <v>45</v>
      </c>
      <c r="C28" s="32"/>
      <c r="D28" s="33"/>
      <c r="E28" s="34">
        <f>SUM(E5:E27)</f>
        <v>10064190</v>
      </c>
    </row>
    <row r="29" spans="1:5" ht="16.2" thickBot="1" x14ac:dyDescent="0.35">
      <c r="A29" s="35"/>
      <c r="B29" s="36" t="s">
        <v>46</v>
      </c>
      <c r="C29" s="36"/>
      <c r="D29" s="36"/>
      <c r="E29" s="37">
        <f>E28*1.2</f>
        <v>12077028</v>
      </c>
    </row>
    <row r="30" spans="1:5" ht="148.5" customHeight="1" x14ac:dyDescent="0.3">
      <c r="A30" s="46"/>
      <c r="B30" s="47"/>
      <c r="C30" s="47"/>
      <c r="D30" s="47"/>
      <c r="E30" s="47"/>
    </row>
    <row r="31" spans="1:5" ht="15.6" x14ac:dyDescent="0.3">
      <c r="A31" s="43"/>
      <c r="B31" s="43"/>
      <c r="C31" s="43"/>
      <c r="D31" s="43"/>
      <c r="E31" s="43"/>
    </row>
    <row r="32" spans="1:5" ht="15.6" x14ac:dyDescent="0.3">
      <c r="A32" s="43"/>
      <c r="B32" s="43"/>
      <c r="C32" s="43"/>
      <c r="D32" s="43"/>
      <c r="E32" s="43"/>
    </row>
    <row r="33" spans="1:5" ht="15.6" x14ac:dyDescent="0.3">
      <c r="A33" s="43"/>
      <c r="B33" s="43"/>
      <c r="C33" s="43"/>
      <c r="D33" s="43"/>
      <c r="E33" s="43"/>
    </row>
    <row r="34" spans="1:5" ht="15.6" x14ac:dyDescent="0.3">
      <c r="A34" s="43"/>
      <c r="B34" s="43"/>
      <c r="C34" s="43"/>
      <c r="D34" s="43"/>
      <c r="E34" s="43"/>
    </row>
    <row r="35" spans="1:5" ht="15.6" x14ac:dyDescent="0.3">
      <c r="A35" s="42"/>
      <c r="B35" s="42"/>
      <c r="C35" s="42"/>
      <c r="D35" s="42"/>
      <c r="E35" s="42"/>
    </row>
  </sheetData>
  <mergeCells count="14">
    <mergeCell ref="B4:D4"/>
    <mergeCell ref="B10:D10"/>
    <mergeCell ref="B24:D24"/>
    <mergeCell ref="A30:E30"/>
    <mergeCell ref="A31:B31"/>
    <mergeCell ref="C31:E31"/>
    <mergeCell ref="A35:B35"/>
    <mergeCell ref="C35:E35"/>
    <mergeCell ref="A32:B32"/>
    <mergeCell ref="C32:E32"/>
    <mergeCell ref="A33:B33"/>
    <mergeCell ref="C33:E33"/>
    <mergeCell ref="A34:B34"/>
    <mergeCell ref="C34:E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5"/>
  <sheetViews>
    <sheetView workbookViewId="0">
      <selection activeCell="D9" sqref="D9"/>
    </sheetView>
  </sheetViews>
  <sheetFormatPr defaultRowHeight="14.4" x14ac:dyDescent="0.3"/>
  <cols>
    <col min="1" max="1" width="7" customWidth="1"/>
    <col min="2" max="2" width="48.44140625" customWidth="1"/>
    <col min="4" max="4" width="15.5546875" customWidth="1"/>
    <col min="5" max="5" width="18.5546875" customWidth="1"/>
  </cols>
  <sheetData>
    <row r="1" spans="1:5" ht="18" x14ac:dyDescent="0.35">
      <c r="B1" s="1" t="s">
        <v>0</v>
      </c>
      <c r="C1" s="2"/>
      <c r="D1" s="2"/>
    </row>
    <row r="2" spans="1:5" ht="18.600000000000001" thickBot="1" x14ac:dyDescent="0.4">
      <c r="B2" s="1" t="s">
        <v>59</v>
      </c>
      <c r="C2" s="2"/>
      <c r="D2" s="2"/>
    </row>
    <row r="3" spans="1:5" ht="35.4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spans="1:5" ht="15.6" x14ac:dyDescent="0.3">
      <c r="A4" s="6">
        <v>1</v>
      </c>
      <c r="B4" s="44" t="s">
        <v>7</v>
      </c>
      <c r="C4" s="44"/>
      <c r="D4" s="44"/>
      <c r="E4" s="7"/>
    </row>
    <row r="5" spans="1:5" ht="15.6" x14ac:dyDescent="0.3">
      <c r="A5" s="8" t="s">
        <v>8</v>
      </c>
      <c r="B5" s="9" t="s">
        <v>67</v>
      </c>
      <c r="C5" s="10">
        <v>2</v>
      </c>
      <c r="D5" s="11">
        <v>1300000</v>
      </c>
      <c r="E5" s="12">
        <f>C5*D5</f>
        <v>2600000</v>
      </c>
    </row>
    <row r="6" spans="1:5" ht="15.6" x14ac:dyDescent="0.3">
      <c r="A6" s="8" t="s">
        <v>9</v>
      </c>
      <c r="B6" s="13" t="s">
        <v>16</v>
      </c>
      <c r="C6" s="10">
        <v>2</v>
      </c>
      <c r="D6" s="11">
        <v>500000</v>
      </c>
      <c r="E6" s="12">
        <f>C6*D6</f>
        <v>1000000</v>
      </c>
    </row>
    <row r="7" spans="1:5" ht="15.6" x14ac:dyDescent="0.3">
      <c r="A7" s="8" t="s">
        <v>11</v>
      </c>
      <c r="B7" s="9" t="s">
        <v>55</v>
      </c>
      <c r="C7" s="10">
        <v>2</v>
      </c>
      <c r="D7" s="11">
        <v>47000</v>
      </c>
      <c r="E7" s="12">
        <f t="shared" ref="E7:E9" si="0">C7*D7</f>
        <v>94000</v>
      </c>
    </row>
    <row r="8" spans="1:5" ht="15.6" x14ac:dyDescent="0.3">
      <c r="A8" s="8" t="s">
        <v>13</v>
      </c>
      <c r="B8" s="9" t="s">
        <v>56</v>
      </c>
      <c r="C8" s="10">
        <v>2</v>
      </c>
      <c r="D8" s="11">
        <f>2650000-1000000</f>
        <v>1650000</v>
      </c>
      <c r="E8" s="12">
        <f t="shared" si="0"/>
        <v>3300000</v>
      </c>
    </row>
    <row r="9" spans="1:5" ht="16.2" thickBot="1" x14ac:dyDescent="0.35">
      <c r="A9" s="14" t="s">
        <v>15</v>
      </c>
      <c r="B9" s="9" t="s">
        <v>48</v>
      </c>
      <c r="C9" s="39">
        <v>3</v>
      </c>
      <c r="D9" s="40">
        <v>600000</v>
      </c>
      <c r="E9" s="41">
        <f t="shared" si="0"/>
        <v>1800000</v>
      </c>
    </row>
    <row r="10" spans="1:5" ht="15.6" x14ac:dyDescent="0.3">
      <c r="A10" s="19">
        <v>2</v>
      </c>
      <c r="B10" s="45" t="s">
        <v>18</v>
      </c>
      <c r="C10" s="45"/>
      <c r="D10" s="45"/>
      <c r="E10" s="20"/>
    </row>
    <row r="11" spans="1:5" ht="15.6" x14ac:dyDescent="0.3">
      <c r="A11" s="21" t="s">
        <v>19</v>
      </c>
      <c r="B11" s="22" t="s">
        <v>20</v>
      </c>
      <c r="C11" s="23">
        <v>1</v>
      </c>
      <c r="D11" s="24">
        <v>65000</v>
      </c>
      <c r="E11" s="12">
        <f t="shared" ref="E11:E23" si="1">C11*D11</f>
        <v>65000</v>
      </c>
    </row>
    <row r="12" spans="1:5" ht="15.6" x14ac:dyDescent="0.3">
      <c r="A12" s="21" t="s">
        <v>21</v>
      </c>
      <c r="B12" s="22" t="s">
        <v>24</v>
      </c>
      <c r="C12" s="23">
        <v>1</v>
      </c>
      <c r="D12" s="24">
        <v>80500</v>
      </c>
      <c r="E12" s="12">
        <f t="shared" si="1"/>
        <v>80500</v>
      </c>
    </row>
    <row r="13" spans="1:5" ht="15.6" x14ac:dyDescent="0.3">
      <c r="A13" s="21" t="s">
        <v>23</v>
      </c>
      <c r="B13" s="22" t="s">
        <v>72</v>
      </c>
      <c r="C13" s="23">
        <v>2</v>
      </c>
      <c r="D13" s="24">
        <v>65000</v>
      </c>
      <c r="E13" s="12">
        <f t="shared" si="1"/>
        <v>130000</v>
      </c>
    </row>
    <row r="14" spans="1:5" ht="15.6" x14ac:dyDescent="0.3">
      <c r="A14" s="21" t="s">
        <v>25</v>
      </c>
      <c r="B14" s="25" t="s">
        <v>26</v>
      </c>
      <c r="C14" s="10">
        <v>1</v>
      </c>
      <c r="D14" s="11">
        <v>60000</v>
      </c>
      <c r="E14" s="12">
        <f t="shared" si="1"/>
        <v>60000</v>
      </c>
    </row>
    <row r="15" spans="1:5" ht="15.6" x14ac:dyDescent="0.3">
      <c r="A15" s="21" t="s">
        <v>27</v>
      </c>
      <c r="B15" s="25" t="s">
        <v>28</v>
      </c>
      <c r="C15" s="10">
        <v>3</v>
      </c>
      <c r="D15" s="11">
        <v>60000</v>
      </c>
      <c r="E15" s="12">
        <f t="shared" si="1"/>
        <v>180000</v>
      </c>
    </row>
    <row r="16" spans="1:5" ht="15.6" x14ac:dyDescent="0.3">
      <c r="A16" s="21" t="s">
        <v>29</v>
      </c>
      <c r="B16" s="25" t="s">
        <v>57</v>
      </c>
      <c r="C16" s="10">
        <v>1</v>
      </c>
      <c r="D16" s="11">
        <v>5230</v>
      </c>
      <c r="E16" s="12">
        <f t="shared" si="1"/>
        <v>5230</v>
      </c>
    </row>
    <row r="17" spans="1:5" ht="15.6" x14ac:dyDescent="0.3">
      <c r="A17" s="21" t="s">
        <v>30</v>
      </c>
      <c r="B17" s="9" t="s">
        <v>58</v>
      </c>
      <c r="C17" s="10">
        <v>2</v>
      </c>
      <c r="D17" s="11">
        <v>300000</v>
      </c>
      <c r="E17" s="12">
        <f t="shared" si="1"/>
        <v>600000</v>
      </c>
    </row>
    <row r="18" spans="1:5" ht="15.6" x14ac:dyDescent="0.3">
      <c r="A18" s="21" t="s">
        <v>32</v>
      </c>
      <c r="B18" s="9" t="s">
        <v>31</v>
      </c>
      <c r="C18" s="10">
        <v>1</v>
      </c>
      <c r="D18" s="11">
        <v>19560</v>
      </c>
      <c r="E18" s="12">
        <f t="shared" si="1"/>
        <v>19560</v>
      </c>
    </row>
    <row r="19" spans="1:5" ht="15.6" x14ac:dyDescent="0.3">
      <c r="A19" s="21" t="s">
        <v>33</v>
      </c>
      <c r="B19" s="9" t="s">
        <v>34</v>
      </c>
      <c r="C19" s="10">
        <v>1</v>
      </c>
      <c r="D19" s="11">
        <v>50000</v>
      </c>
      <c r="E19" s="12">
        <f t="shared" si="1"/>
        <v>50000</v>
      </c>
    </row>
    <row r="20" spans="1:5" ht="15.6" x14ac:dyDescent="0.3">
      <c r="A20" s="21" t="s">
        <v>73</v>
      </c>
      <c r="B20" s="9" t="s">
        <v>35</v>
      </c>
      <c r="C20" s="10">
        <v>1</v>
      </c>
      <c r="D20" s="11">
        <v>20000</v>
      </c>
      <c r="E20" s="12">
        <f t="shared" si="1"/>
        <v>20000</v>
      </c>
    </row>
    <row r="21" spans="1:5" ht="15.6" x14ac:dyDescent="0.3">
      <c r="A21" s="21" t="s">
        <v>74</v>
      </c>
      <c r="B21" s="9" t="s">
        <v>36</v>
      </c>
      <c r="C21" s="10">
        <v>1</v>
      </c>
      <c r="D21" s="11">
        <v>49000</v>
      </c>
      <c r="E21" s="12">
        <f t="shared" si="1"/>
        <v>49000</v>
      </c>
    </row>
    <row r="22" spans="1:5" ht="15.6" x14ac:dyDescent="0.3">
      <c r="A22" s="21" t="s">
        <v>75</v>
      </c>
      <c r="B22" s="9" t="s">
        <v>37</v>
      </c>
      <c r="C22" s="10">
        <v>1</v>
      </c>
      <c r="D22" s="11">
        <v>28220</v>
      </c>
      <c r="E22" s="12">
        <f t="shared" si="1"/>
        <v>28220</v>
      </c>
    </row>
    <row r="23" spans="1:5" ht="31.8" thickBot="1" x14ac:dyDescent="0.35">
      <c r="A23" s="21" t="s">
        <v>76</v>
      </c>
      <c r="B23" s="15" t="s">
        <v>38</v>
      </c>
      <c r="C23" s="16">
        <v>1</v>
      </c>
      <c r="D23" s="17">
        <v>50000</v>
      </c>
      <c r="E23" s="18">
        <f t="shared" si="1"/>
        <v>50000</v>
      </c>
    </row>
    <row r="24" spans="1:5" ht="15.6" x14ac:dyDescent="0.3">
      <c r="A24" s="19">
        <v>3</v>
      </c>
      <c r="B24" s="45" t="s">
        <v>39</v>
      </c>
      <c r="C24" s="45"/>
      <c r="D24" s="45"/>
      <c r="E24" s="20"/>
    </row>
    <row r="25" spans="1:5" ht="15.6" x14ac:dyDescent="0.3">
      <c r="A25" s="8" t="s">
        <v>40</v>
      </c>
      <c r="B25" s="9" t="s">
        <v>41</v>
      </c>
      <c r="C25" s="10">
        <v>1</v>
      </c>
      <c r="D25" s="11">
        <v>330</v>
      </c>
      <c r="E25" s="12">
        <f>C25*D25</f>
        <v>330</v>
      </c>
    </row>
    <row r="26" spans="1:5" ht="31.2" x14ac:dyDescent="0.3">
      <c r="A26" s="8" t="s">
        <v>42</v>
      </c>
      <c r="B26" s="9" t="s">
        <v>62</v>
      </c>
      <c r="C26" s="10">
        <v>1</v>
      </c>
      <c r="D26" s="11">
        <v>42350</v>
      </c>
      <c r="E26" s="12">
        <f t="shared" ref="E26:E27" si="2">C26*D26</f>
        <v>42350</v>
      </c>
    </row>
    <row r="27" spans="1:5" ht="16.2" thickBot="1" x14ac:dyDescent="0.35">
      <c r="A27" s="26" t="s">
        <v>43</v>
      </c>
      <c r="B27" s="27" t="s">
        <v>44</v>
      </c>
      <c r="C27" s="28">
        <v>1</v>
      </c>
      <c r="D27" s="29">
        <v>110000</v>
      </c>
      <c r="E27" s="30">
        <f t="shared" si="2"/>
        <v>110000</v>
      </c>
    </row>
    <row r="28" spans="1:5" ht="15.6" x14ac:dyDescent="0.3">
      <c r="A28" s="31"/>
      <c r="B28" s="32" t="s">
        <v>45</v>
      </c>
      <c r="C28" s="32"/>
      <c r="D28" s="33"/>
      <c r="E28" s="34">
        <f>SUM(E5:E27)</f>
        <v>10284190</v>
      </c>
    </row>
    <row r="29" spans="1:5" ht="16.2" thickBot="1" x14ac:dyDescent="0.35">
      <c r="A29" s="35"/>
      <c r="B29" s="36" t="s">
        <v>46</v>
      </c>
      <c r="C29" s="36"/>
      <c r="D29" s="36"/>
      <c r="E29" s="37">
        <f>E28*1.2</f>
        <v>12341028</v>
      </c>
    </row>
    <row r="30" spans="1:5" ht="160.5" customHeight="1" x14ac:dyDescent="0.3">
      <c r="A30" s="46"/>
      <c r="B30" s="47"/>
      <c r="C30" s="47"/>
      <c r="D30" s="47"/>
      <c r="E30" s="47"/>
    </row>
    <row r="31" spans="1:5" ht="15.6" x14ac:dyDescent="0.3">
      <c r="A31" s="43"/>
      <c r="B31" s="43"/>
      <c r="C31" s="43"/>
      <c r="D31" s="43"/>
      <c r="E31" s="43"/>
    </row>
    <row r="32" spans="1:5" ht="15.6" x14ac:dyDescent="0.3">
      <c r="A32" s="43"/>
      <c r="B32" s="43"/>
      <c r="C32" s="43"/>
      <c r="D32" s="43"/>
      <c r="E32" s="43"/>
    </row>
    <row r="33" spans="1:5" ht="15.6" x14ac:dyDescent="0.3">
      <c r="A33" s="43"/>
      <c r="B33" s="43"/>
      <c r="C33" s="43"/>
      <c r="D33" s="43"/>
      <c r="E33" s="43"/>
    </row>
    <row r="34" spans="1:5" ht="15.6" x14ac:dyDescent="0.3">
      <c r="A34" s="43"/>
      <c r="B34" s="43"/>
      <c r="C34" s="43"/>
      <c r="D34" s="43"/>
      <c r="E34" s="43"/>
    </row>
    <row r="35" spans="1:5" ht="15.6" x14ac:dyDescent="0.3">
      <c r="A35" s="42"/>
      <c r="B35" s="42"/>
      <c r="C35" s="42"/>
      <c r="D35" s="42"/>
      <c r="E35" s="42"/>
    </row>
  </sheetData>
  <mergeCells count="14">
    <mergeCell ref="B4:D4"/>
    <mergeCell ref="B10:D10"/>
    <mergeCell ref="B24:D24"/>
    <mergeCell ref="A30:E30"/>
    <mergeCell ref="A31:B31"/>
    <mergeCell ref="C31:E31"/>
    <mergeCell ref="A35:B35"/>
    <mergeCell ref="C35:E35"/>
    <mergeCell ref="A32:B32"/>
    <mergeCell ref="C32:E32"/>
    <mergeCell ref="A33:B33"/>
    <mergeCell ref="C33:E33"/>
    <mergeCell ref="A34:B34"/>
    <mergeCell ref="C34:E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4"/>
  <sheetViews>
    <sheetView tabSelected="1" workbookViewId="0">
      <selection sqref="A1:E28"/>
    </sheetView>
  </sheetViews>
  <sheetFormatPr defaultRowHeight="14.4" x14ac:dyDescent="0.3"/>
  <cols>
    <col min="1" max="1" width="7" customWidth="1"/>
    <col min="2" max="2" width="48.44140625" customWidth="1"/>
    <col min="4" max="4" width="15.5546875" customWidth="1"/>
    <col min="5" max="5" width="18.5546875" customWidth="1"/>
  </cols>
  <sheetData>
    <row r="1" spans="1:5" ht="18.600000000000001" thickBot="1" x14ac:dyDescent="0.4">
      <c r="B1" s="1" t="s">
        <v>0</v>
      </c>
      <c r="C1" s="2"/>
      <c r="D1" s="2"/>
    </row>
    <row r="2" spans="1:5" ht="35.4" thickBot="1" x14ac:dyDescent="0.35">
      <c r="A2" s="3" t="s">
        <v>2</v>
      </c>
      <c r="B2" s="4" t="s">
        <v>3</v>
      </c>
      <c r="C2" s="4" t="s">
        <v>4</v>
      </c>
      <c r="D2" s="4" t="s">
        <v>5</v>
      </c>
      <c r="E2" s="5" t="s">
        <v>6</v>
      </c>
    </row>
    <row r="3" spans="1:5" ht="15.6" x14ac:dyDescent="0.3">
      <c r="A3" s="6">
        <v>1</v>
      </c>
      <c r="B3" s="44" t="s">
        <v>7</v>
      </c>
      <c r="C3" s="44"/>
      <c r="D3" s="44"/>
      <c r="E3" s="7"/>
    </row>
    <row r="4" spans="1:5" ht="15.6" x14ac:dyDescent="0.3">
      <c r="A4" s="8" t="s">
        <v>8</v>
      </c>
      <c r="B4" s="9" t="s">
        <v>68</v>
      </c>
      <c r="C4" s="10">
        <v>2</v>
      </c>
      <c r="D4" s="51">
        <v>1600000</v>
      </c>
      <c r="E4" s="52">
        <f>C4*D4</f>
        <v>3200000</v>
      </c>
    </row>
    <row r="5" spans="1:5" ht="15.6" x14ac:dyDescent="0.3">
      <c r="A5" s="8" t="s">
        <v>9</v>
      </c>
      <c r="B5" s="13" t="s">
        <v>51</v>
      </c>
      <c r="C5" s="10">
        <v>2</v>
      </c>
      <c r="D5" s="51">
        <v>562500</v>
      </c>
      <c r="E5" s="52">
        <f>C5*D5</f>
        <v>1125000</v>
      </c>
    </row>
    <row r="6" spans="1:5" ht="15.6" x14ac:dyDescent="0.3">
      <c r="A6" s="8" t="s">
        <v>11</v>
      </c>
      <c r="B6" s="9" t="s">
        <v>55</v>
      </c>
      <c r="C6" s="10">
        <v>2</v>
      </c>
      <c r="D6" s="51">
        <v>47000</v>
      </c>
      <c r="E6" s="52">
        <f t="shared" ref="E6:E8" si="0">C6*D6</f>
        <v>94000</v>
      </c>
    </row>
    <row r="7" spans="1:5" ht="15.6" x14ac:dyDescent="0.3">
      <c r="A7" s="8" t="s">
        <v>13</v>
      </c>
      <c r="B7" s="9" t="s">
        <v>56</v>
      </c>
      <c r="C7" s="10">
        <v>2</v>
      </c>
      <c r="D7" s="51">
        <v>1400000</v>
      </c>
      <c r="E7" s="52">
        <f t="shared" si="0"/>
        <v>2800000</v>
      </c>
    </row>
    <row r="8" spans="1:5" ht="16.2" thickBot="1" x14ac:dyDescent="0.35">
      <c r="A8" s="14" t="s">
        <v>15</v>
      </c>
      <c r="B8" s="9" t="s">
        <v>50</v>
      </c>
      <c r="C8" s="10">
        <v>2</v>
      </c>
      <c r="D8" s="51">
        <v>1100000</v>
      </c>
      <c r="E8" s="52">
        <f t="shared" si="0"/>
        <v>2200000</v>
      </c>
    </row>
    <row r="9" spans="1:5" ht="15.6" x14ac:dyDescent="0.3">
      <c r="A9" s="19">
        <v>2</v>
      </c>
      <c r="B9" s="45" t="s">
        <v>18</v>
      </c>
      <c r="C9" s="45"/>
      <c r="D9" s="45"/>
      <c r="E9" s="20"/>
    </row>
    <row r="10" spans="1:5" ht="15.6" x14ac:dyDescent="0.3">
      <c r="A10" s="21" t="s">
        <v>19</v>
      </c>
      <c r="B10" s="22" t="s">
        <v>20</v>
      </c>
      <c r="C10" s="23">
        <v>1</v>
      </c>
      <c r="D10" s="53">
        <v>65000</v>
      </c>
      <c r="E10" s="52">
        <f t="shared" ref="E10:E22" si="1">C10*D10</f>
        <v>65000</v>
      </c>
    </row>
    <row r="11" spans="1:5" ht="15.6" x14ac:dyDescent="0.3">
      <c r="A11" s="21" t="s">
        <v>21</v>
      </c>
      <c r="B11" s="22" t="s">
        <v>24</v>
      </c>
      <c r="C11" s="23">
        <v>1</v>
      </c>
      <c r="D11" s="53">
        <v>80500</v>
      </c>
      <c r="E11" s="52">
        <f t="shared" si="1"/>
        <v>80500</v>
      </c>
    </row>
    <row r="12" spans="1:5" ht="15.6" x14ac:dyDescent="0.3">
      <c r="A12" s="21" t="s">
        <v>23</v>
      </c>
      <c r="B12" s="22" t="s">
        <v>72</v>
      </c>
      <c r="C12" s="23">
        <v>2</v>
      </c>
      <c r="D12" s="53">
        <v>65000</v>
      </c>
      <c r="E12" s="52">
        <f t="shared" si="1"/>
        <v>130000</v>
      </c>
    </row>
    <row r="13" spans="1:5" ht="15.6" x14ac:dyDescent="0.3">
      <c r="A13" s="21" t="s">
        <v>25</v>
      </c>
      <c r="B13" s="25" t="s">
        <v>26</v>
      </c>
      <c r="C13" s="10">
        <v>1</v>
      </c>
      <c r="D13" s="51">
        <v>60000</v>
      </c>
      <c r="E13" s="52">
        <f t="shared" si="1"/>
        <v>60000</v>
      </c>
    </row>
    <row r="14" spans="1:5" ht="15.6" x14ac:dyDescent="0.3">
      <c r="A14" s="21" t="s">
        <v>27</v>
      </c>
      <c r="B14" s="25" t="s">
        <v>28</v>
      </c>
      <c r="C14" s="10">
        <v>3</v>
      </c>
      <c r="D14" s="51">
        <v>60000</v>
      </c>
      <c r="E14" s="52">
        <f t="shared" si="1"/>
        <v>180000</v>
      </c>
    </row>
    <row r="15" spans="1:5" ht="15.6" x14ac:dyDescent="0.3">
      <c r="A15" s="21" t="s">
        <v>29</v>
      </c>
      <c r="B15" s="25" t="s">
        <v>57</v>
      </c>
      <c r="C15" s="10">
        <v>1</v>
      </c>
      <c r="D15" s="51">
        <v>5230</v>
      </c>
      <c r="E15" s="52">
        <f t="shared" si="1"/>
        <v>5230</v>
      </c>
    </row>
    <row r="16" spans="1:5" ht="15.6" x14ac:dyDescent="0.3">
      <c r="A16" s="21" t="s">
        <v>30</v>
      </c>
      <c r="B16" s="9" t="s">
        <v>58</v>
      </c>
      <c r="C16" s="10">
        <v>2</v>
      </c>
      <c r="D16" s="51">
        <v>300000</v>
      </c>
      <c r="E16" s="52">
        <f t="shared" si="1"/>
        <v>600000</v>
      </c>
    </row>
    <row r="17" spans="1:5" ht="15.6" x14ac:dyDescent="0.3">
      <c r="A17" s="21" t="s">
        <v>32</v>
      </c>
      <c r="B17" s="9" t="s">
        <v>31</v>
      </c>
      <c r="C17" s="10">
        <v>1</v>
      </c>
      <c r="D17" s="51">
        <v>19560</v>
      </c>
      <c r="E17" s="52">
        <f t="shared" si="1"/>
        <v>19560</v>
      </c>
    </row>
    <row r="18" spans="1:5" ht="15.6" x14ac:dyDescent="0.3">
      <c r="A18" s="21" t="s">
        <v>33</v>
      </c>
      <c r="B18" s="9" t="s">
        <v>34</v>
      </c>
      <c r="C18" s="10">
        <v>1</v>
      </c>
      <c r="D18" s="51">
        <v>50000</v>
      </c>
      <c r="E18" s="52">
        <f t="shared" si="1"/>
        <v>50000</v>
      </c>
    </row>
    <row r="19" spans="1:5" ht="15.6" x14ac:dyDescent="0.3">
      <c r="A19" s="21" t="s">
        <v>73</v>
      </c>
      <c r="B19" s="9" t="s">
        <v>35</v>
      </c>
      <c r="C19" s="10">
        <v>1</v>
      </c>
      <c r="D19" s="51">
        <v>20000</v>
      </c>
      <c r="E19" s="52">
        <f t="shared" si="1"/>
        <v>20000</v>
      </c>
    </row>
    <row r="20" spans="1:5" ht="15.6" x14ac:dyDescent="0.3">
      <c r="A20" s="21" t="s">
        <v>74</v>
      </c>
      <c r="B20" s="9" t="s">
        <v>36</v>
      </c>
      <c r="C20" s="10">
        <v>1</v>
      </c>
      <c r="D20" s="51">
        <v>49000</v>
      </c>
      <c r="E20" s="52">
        <f t="shared" si="1"/>
        <v>49000</v>
      </c>
    </row>
    <row r="21" spans="1:5" ht="15.6" x14ac:dyDescent="0.3">
      <c r="A21" s="21" t="s">
        <v>75</v>
      </c>
      <c r="B21" s="9" t="s">
        <v>37</v>
      </c>
      <c r="C21" s="10">
        <v>1</v>
      </c>
      <c r="D21" s="51">
        <v>128220</v>
      </c>
      <c r="E21" s="52">
        <f t="shared" si="1"/>
        <v>128220</v>
      </c>
    </row>
    <row r="22" spans="1:5" ht="31.8" thickBot="1" x14ac:dyDescent="0.35">
      <c r="A22" s="21" t="s">
        <v>76</v>
      </c>
      <c r="B22" s="15" t="s">
        <v>38</v>
      </c>
      <c r="C22" s="16">
        <v>1</v>
      </c>
      <c r="D22" s="54">
        <v>100000</v>
      </c>
      <c r="E22" s="55">
        <f t="shared" si="1"/>
        <v>100000</v>
      </c>
    </row>
    <row r="23" spans="1:5" ht="15.6" x14ac:dyDescent="0.3">
      <c r="A23" s="19">
        <v>3</v>
      </c>
      <c r="B23" s="45" t="s">
        <v>39</v>
      </c>
      <c r="C23" s="45"/>
      <c r="D23" s="45"/>
      <c r="E23" s="20"/>
    </row>
    <row r="24" spans="1:5" ht="15.6" x14ac:dyDescent="0.3">
      <c r="A24" s="8" t="s">
        <v>40</v>
      </c>
      <c r="B24" s="9" t="s">
        <v>41</v>
      </c>
      <c r="C24" s="10">
        <v>1</v>
      </c>
      <c r="D24" s="51">
        <v>330</v>
      </c>
      <c r="E24" s="52">
        <f>C24*D24</f>
        <v>330</v>
      </c>
    </row>
    <row r="25" spans="1:5" ht="31.2" x14ac:dyDescent="0.3">
      <c r="A25" s="8" t="s">
        <v>42</v>
      </c>
      <c r="B25" s="9" t="s">
        <v>62</v>
      </c>
      <c r="C25" s="10">
        <v>1</v>
      </c>
      <c r="D25" s="51">
        <v>42350</v>
      </c>
      <c r="E25" s="52">
        <f t="shared" ref="E25:E26" si="2">C25*D25</f>
        <v>42350</v>
      </c>
    </row>
    <row r="26" spans="1:5" ht="16.2" thickBot="1" x14ac:dyDescent="0.35">
      <c r="A26" s="26" t="s">
        <v>43</v>
      </c>
      <c r="B26" s="27" t="s">
        <v>44</v>
      </c>
      <c r="C26" s="28">
        <v>1</v>
      </c>
      <c r="D26" s="56">
        <v>180000</v>
      </c>
      <c r="E26" s="57">
        <f t="shared" si="2"/>
        <v>180000</v>
      </c>
    </row>
    <row r="27" spans="1:5" ht="15.6" x14ac:dyDescent="0.3">
      <c r="A27" s="31"/>
      <c r="B27" s="32" t="s">
        <v>45</v>
      </c>
      <c r="C27" s="32"/>
      <c r="D27" s="33"/>
      <c r="E27" s="58">
        <f>SUM(E4:E26)</f>
        <v>11129190</v>
      </c>
    </row>
    <row r="28" spans="1:5" ht="16.2" thickBot="1" x14ac:dyDescent="0.35">
      <c r="A28" s="35"/>
      <c r="B28" s="36" t="s">
        <v>46</v>
      </c>
      <c r="C28" s="36"/>
      <c r="D28" s="36"/>
      <c r="E28" s="59">
        <f>E27*1.2</f>
        <v>13355028</v>
      </c>
    </row>
    <row r="29" spans="1:5" ht="153.75" customHeight="1" x14ac:dyDescent="0.3">
      <c r="A29" s="46"/>
      <c r="B29" s="47"/>
      <c r="C29" s="47"/>
      <c r="D29" s="47"/>
      <c r="E29" s="47"/>
    </row>
    <row r="30" spans="1:5" ht="15.6" x14ac:dyDescent="0.3">
      <c r="A30" s="43"/>
      <c r="B30" s="43"/>
      <c r="C30" s="43"/>
      <c r="D30" s="43"/>
      <c r="E30" s="43"/>
    </row>
    <row r="31" spans="1:5" ht="15.6" x14ac:dyDescent="0.3">
      <c r="A31" s="43"/>
      <c r="B31" s="43"/>
      <c r="C31" s="43"/>
      <c r="D31" s="43"/>
      <c r="E31" s="43"/>
    </row>
    <row r="32" spans="1:5" ht="15.6" x14ac:dyDescent="0.3">
      <c r="A32" s="43"/>
      <c r="B32" s="43"/>
      <c r="C32" s="43"/>
      <c r="D32" s="43"/>
      <c r="E32" s="43"/>
    </row>
    <row r="33" spans="1:5" ht="15.6" x14ac:dyDescent="0.3">
      <c r="A33" s="43"/>
      <c r="B33" s="43"/>
      <c r="C33" s="43"/>
      <c r="D33" s="43"/>
      <c r="E33" s="43"/>
    </row>
    <row r="34" spans="1:5" ht="15.6" x14ac:dyDescent="0.3">
      <c r="A34" s="42"/>
      <c r="B34" s="42"/>
      <c r="C34" s="42"/>
      <c r="D34" s="42"/>
      <c r="E34" s="42"/>
    </row>
  </sheetData>
  <mergeCells count="14">
    <mergeCell ref="B3:D3"/>
    <mergeCell ref="B9:D9"/>
    <mergeCell ref="B23:D23"/>
    <mergeCell ref="A29:E29"/>
    <mergeCell ref="A30:B30"/>
    <mergeCell ref="C30:E30"/>
    <mergeCell ref="A34:B34"/>
    <mergeCell ref="C34:E34"/>
    <mergeCell ref="A31:B31"/>
    <mergeCell ref="C31:E31"/>
    <mergeCell ref="A32:B32"/>
    <mergeCell ref="C32:E32"/>
    <mergeCell ref="A33:B33"/>
    <mergeCell ref="C33:E3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35"/>
  <sheetViews>
    <sheetView workbookViewId="0">
      <selection activeCell="D9" sqref="D9"/>
    </sheetView>
  </sheetViews>
  <sheetFormatPr defaultRowHeight="14.4" x14ac:dyDescent="0.3"/>
  <cols>
    <col min="1" max="1" width="7" customWidth="1"/>
    <col min="2" max="2" width="48.44140625" customWidth="1"/>
    <col min="4" max="4" width="15.5546875" customWidth="1"/>
    <col min="5" max="5" width="18.5546875" customWidth="1"/>
  </cols>
  <sheetData>
    <row r="1" spans="1:5" ht="18" x14ac:dyDescent="0.35">
      <c r="B1" s="1" t="s">
        <v>0</v>
      </c>
      <c r="C1" s="2"/>
      <c r="D1" s="2"/>
    </row>
    <row r="2" spans="1:5" ht="18.600000000000001" thickBot="1" x14ac:dyDescent="0.4">
      <c r="B2" s="1" t="s">
        <v>71</v>
      </c>
      <c r="C2" s="2"/>
      <c r="D2" s="2"/>
    </row>
    <row r="3" spans="1:5" ht="35.4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spans="1:5" ht="15.6" x14ac:dyDescent="0.3">
      <c r="A4" s="6">
        <v>1</v>
      </c>
      <c r="B4" s="44" t="s">
        <v>7</v>
      </c>
      <c r="C4" s="44"/>
      <c r="D4" s="44"/>
      <c r="E4" s="7"/>
    </row>
    <row r="5" spans="1:5" ht="15.6" x14ac:dyDescent="0.3">
      <c r="A5" s="8" t="s">
        <v>8</v>
      </c>
      <c r="B5" s="9" t="s">
        <v>69</v>
      </c>
      <c r="C5" s="10">
        <v>2</v>
      </c>
      <c r="D5" s="11">
        <v>2900000</v>
      </c>
      <c r="E5" s="12">
        <f>C5*D5</f>
        <v>5800000</v>
      </c>
    </row>
    <row r="6" spans="1:5" ht="15.6" x14ac:dyDescent="0.3">
      <c r="A6" s="8" t="s">
        <v>9</v>
      </c>
      <c r="B6" s="13" t="s">
        <v>51</v>
      </c>
      <c r="C6" s="10">
        <v>2</v>
      </c>
      <c r="D6" s="11">
        <v>562500</v>
      </c>
      <c r="E6" s="12">
        <f>C6*D6</f>
        <v>1125000</v>
      </c>
    </row>
    <row r="7" spans="1:5" ht="15.6" x14ac:dyDescent="0.3">
      <c r="A7" s="8" t="s">
        <v>11</v>
      </c>
      <c r="B7" s="9" t="s">
        <v>55</v>
      </c>
      <c r="C7" s="10">
        <v>2</v>
      </c>
      <c r="D7" s="11">
        <v>47000</v>
      </c>
      <c r="E7" s="12">
        <f t="shared" ref="E7:E9" si="0">C7*D7</f>
        <v>94000</v>
      </c>
    </row>
    <row r="8" spans="1:5" ht="15.6" x14ac:dyDescent="0.3">
      <c r="A8" s="8" t="s">
        <v>13</v>
      </c>
      <c r="B8" s="9" t="s">
        <v>56</v>
      </c>
      <c r="C8" s="10">
        <v>2</v>
      </c>
      <c r="D8" s="11">
        <f>2650000-1000000</f>
        <v>1650000</v>
      </c>
      <c r="E8" s="12">
        <f t="shared" si="0"/>
        <v>3300000</v>
      </c>
    </row>
    <row r="9" spans="1:5" ht="16.2" thickBot="1" x14ac:dyDescent="0.35">
      <c r="A9" s="14" t="s">
        <v>15</v>
      </c>
      <c r="B9" s="9" t="s">
        <v>52</v>
      </c>
      <c r="C9" s="39">
        <v>3</v>
      </c>
      <c r="D9" s="40">
        <v>1500000</v>
      </c>
      <c r="E9" s="41">
        <f t="shared" si="0"/>
        <v>4500000</v>
      </c>
    </row>
    <row r="10" spans="1:5" ht="15.6" x14ac:dyDescent="0.3">
      <c r="A10" s="19">
        <v>2</v>
      </c>
      <c r="B10" s="45" t="s">
        <v>18</v>
      </c>
      <c r="C10" s="45"/>
      <c r="D10" s="45"/>
      <c r="E10" s="20"/>
    </row>
    <row r="11" spans="1:5" ht="15.6" x14ac:dyDescent="0.3">
      <c r="A11" s="21" t="s">
        <v>19</v>
      </c>
      <c r="B11" s="22" t="s">
        <v>20</v>
      </c>
      <c r="C11" s="23">
        <v>1</v>
      </c>
      <c r="D11" s="24">
        <v>65000</v>
      </c>
      <c r="E11" s="12">
        <f t="shared" ref="E11:E23" si="1">C11*D11</f>
        <v>65000</v>
      </c>
    </row>
    <row r="12" spans="1:5" ht="15.6" x14ac:dyDescent="0.3">
      <c r="A12" s="21" t="s">
        <v>21</v>
      </c>
      <c r="B12" s="22" t="s">
        <v>24</v>
      </c>
      <c r="C12" s="23">
        <v>1</v>
      </c>
      <c r="D12" s="24">
        <v>80500</v>
      </c>
      <c r="E12" s="12">
        <f t="shared" si="1"/>
        <v>80500</v>
      </c>
    </row>
    <row r="13" spans="1:5" ht="15.6" x14ac:dyDescent="0.3">
      <c r="A13" s="21" t="s">
        <v>23</v>
      </c>
      <c r="B13" s="22" t="s">
        <v>72</v>
      </c>
      <c r="C13" s="23">
        <v>2</v>
      </c>
      <c r="D13" s="24">
        <v>65000</v>
      </c>
      <c r="E13" s="12">
        <f t="shared" si="1"/>
        <v>130000</v>
      </c>
    </row>
    <row r="14" spans="1:5" ht="15.6" x14ac:dyDescent="0.3">
      <c r="A14" s="21" t="s">
        <v>25</v>
      </c>
      <c r="B14" s="25" t="s">
        <v>26</v>
      </c>
      <c r="C14" s="10">
        <v>1</v>
      </c>
      <c r="D14" s="11">
        <v>60000</v>
      </c>
      <c r="E14" s="12">
        <f t="shared" si="1"/>
        <v>60000</v>
      </c>
    </row>
    <row r="15" spans="1:5" ht="15.6" x14ac:dyDescent="0.3">
      <c r="A15" s="21" t="s">
        <v>27</v>
      </c>
      <c r="B15" s="25" t="s">
        <v>28</v>
      </c>
      <c r="C15" s="10">
        <v>3</v>
      </c>
      <c r="D15" s="11">
        <v>60000</v>
      </c>
      <c r="E15" s="12">
        <f t="shared" si="1"/>
        <v>180000</v>
      </c>
    </row>
    <row r="16" spans="1:5" ht="15.6" x14ac:dyDescent="0.3">
      <c r="A16" s="21" t="s">
        <v>29</v>
      </c>
      <c r="B16" s="25" t="s">
        <v>57</v>
      </c>
      <c r="C16" s="10">
        <v>1</v>
      </c>
      <c r="D16" s="11">
        <v>5230</v>
      </c>
      <c r="E16" s="12">
        <f t="shared" si="1"/>
        <v>5230</v>
      </c>
    </row>
    <row r="17" spans="1:5" ht="15.6" x14ac:dyDescent="0.3">
      <c r="A17" s="21" t="s">
        <v>30</v>
      </c>
      <c r="B17" s="9" t="s">
        <v>58</v>
      </c>
      <c r="C17" s="10">
        <v>2</v>
      </c>
      <c r="D17" s="11">
        <v>300000</v>
      </c>
      <c r="E17" s="12">
        <f t="shared" si="1"/>
        <v>600000</v>
      </c>
    </row>
    <row r="18" spans="1:5" ht="15.6" x14ac:dyDescent="0.3">
      <c r="A18" s="21" t="s">
        <v>32</v>
      </c>
      <c r="B18" s="9" t="s">
        <v>31</v>
      </c>
      <c r="C18" s="10">
        <v>1</v>
      </c>
      <c r="D18" s="11">
        <v>19560</v>
      </c>
      <c r="E18" s="12">
        <f t="shared" si="1"/>
        <v>19560</v>
      </c>
    </row>
    <row r="19" spans="1:5" ht="15.6" x14ac:dyDescent="0.3">
      <c r="A19" s="21" t="s">
        <v>33</v>
      </c>
      <c r="B19" s="9" t="s">
        <v>34</v>
      </c>
      <c r="C19" s="10">
        <v>1</v>
      </c>
      <c r="D19" s="11">
        <v>50000</v>
      </c>
      <c r="E19" s="12">
        <f t="shared" si="1"/>
        <v>50000</v>
      </c>
    </row>
    <row r="20" spans="1:5" ht="15.6" x14ac:dyDescent="0.3">
      <c r="A20" s="21" t="s">
        <v>73</v>
      </c>
      <c r="B20" s="9" t="s">
        <v>35</v>
      </c>
      <c r="C20" s="10">
        <v>1</v>
      </c>
      <c r="D20" s="11">
        <v>20000</v>
      </c>
      <c r="E20" s="12">
        <f t="shared" si="1"/>
        <v>20000</v>
      </c>
    </row>
    <row r="21" spans="1:5" ht="15.6" x14ac:dyDescent="0.3">
      <c r="A21" s="21" t="s">
        <v>74</v>
      </c>
      <c r="B21" s="9" t="s">
        <v>36</v>
      </c>
      <c r="C21" s="10">
        <v>1</v>
      </c>
      <c r="D21" s="11">
        <v>49000</v>
      </c>
      <c r="E21" s="12">
        <f t="shared" si="1"/>
        <v>49000</v>
      </c>
    </row>
    <row r="22" spans="1:5" ht="15.6" x14ac:dyDescent="0.3">
      <c r="A22" s="21" t="s">
        <v>75</v>
      </c>
      <c r="B22" s="9" t="s">
        <v>37</v>
      </c>
      <c r="C22" s="10">
        <v>1</v>
      </c>
      <c r="D22" s="11">
        <v>28220</v>
      </c>
      <c r="E22" s="12">
        <f t="shared" si="1"/>
        <v>28220</v>
      </c>
    </row>
    <row r="23" spans="1:5" ht="31.8" thickBot="1" x14ac:dyDescent="0.35">
      <c r="A23" s="21" t="s">
        <v>76</v>
      </c>
      <c r="B23" s="15" t="s">
        <v>38</v>
      </c>
      <c r="C23" s="16">
        <v>1</v>
      </c>
      <c r="D23" s="17">
        <v>50000</v>
      </c>
      <c r="E23" s="18">
        <f t="shared" si="1"/>
        <v>50000</v>
      </c>
    </row>
    <row r="24" spans="1:5" ht="15.6" x14ac:dyDescent="0.3">
      <c r="A24" s="19">
        <v>3</v>
      </c>
      <c r="B24" s="45" t="s">
        <v>39</v>
      </c>
      <c r="C24" s="45"/>
      <c r="D24" s="45"/>
      <c r="E24" s="20"/>
    </row>
    <row r="25" spans="1:5" ht="15.6" x14ac:dyDescent="0.3">
      <c r="A25" s="8" t="s">
        <v>40</v>
      </c>
      <c r="B25" s="9" t="s">
        <v>41</v>
      </c>
      <c r="C25" s="10">
        <v>1</v>
      </c>
      <c r="D25" s="11">
        <v>330</v>
      </c>
      <c r="E25" s="12">
        <f>C25*D25</f>
        <v>330</v>
      </c>
    </row>
    <row r="26" spans="1:5" ht="31.2" x14ac:dyDescent="0.3">
      <c r="A26" s="8" t="s">
        <v>42</v>
      </c>
      <c r="B26" s="9" t="s">
        <v>62</v>
      </c>
      <c r="C26" s="10">
        <v>1</v>
      </c>
      <c r="D26" s="11">
        <v>42350</v>
      </c>
      <c r="E26" s="12">
        <f t="shared" ref="E26:E27" si="2">C26*D26</f>
        <v>42350</v>
      </c>
    </row>
    <row r="27" spans="1:5" ht="16.2" thickBot="1" x14ac:dyDescent="0.35">
      <c r="A27" s="26" t="s">
        <v>43</v>
      </c>
      <c r="B27" s="27" t="s">
        <v>44</v>
      </c>
      <c r="C27" s="28">
        <v>1</v>
      </c>
      <c r="D27" s="29">
        <v>110000</v>
      </c>
      <c r="E27" s="30">
        <f t="shared" si="2"/>
        <v>110000</v>
      </c>
    </row>
    <row r="28" spans="1:5" ht="15.6" x14ac:dyDescent="0.3">
      <c r="A28" s="31"/>
      <c r="B28" s="32" t="s">
        <v>45</v>
      </c>
      <c r="C28" s="32"/>
      <c r="D28" s="33"/>
      <c r="E28" s="34">
        <f>SUM(E5:E27)</f>
        <v>16309190</v>
      </c>
    </row>
    <row r="29" spans="1:5" ht="16.2" thickBot="1" x14ac:dyDescent="0.35">
      <c r="A29" s="35"/>
      <c r="B29" s="36" t="s">
        <v>46</v>
      </c>
      <c r="C29" s="36"/>
      <c r="D29" s="36"/>
      <c r="E29" s="37">
        <f>E28*1.2</f>
        <v>19571028</v>
      </c>
    </row>
    <row r="30" spans="1:5" ht="168.75" customHeight="1" x14ac:dyDescent="0.3">
      <c r="A30" s="46"/>
      <c r="B30" s="47"/>
      <c r="C30" s="47"/>
      <c r="D30" s="47"/>
      <c r="E30" s="47"/>
    </row>
    <row r="31" spans="1:5" ht="15.6" x14ac:dyDescent="0.3">
      <c r="A31" s="43"/>
      <c r="B31" s="43"/>
      <c r="C31" s="43"/>
      <c r="D31" s="43"/>
      <c r="E31" s="43"/>
    </row>
    <row r="32" spans="1:5" ht="15.6" x14ac:dyDescent="0.3">
      <c r="A32" s="43"/>
      <c r="B32" s="43"/>
      <c r="C32" s="43"/>
      <c r="D32" s="43"/>
      <c r="E32" s="43"/>
    </row>
    <row r="33" spans="1:5" ht="15.6" x14ac:dyDescent="0.3">
      <c r="A33" s="43"/>
      <c r="B33" s="43"/>
      <c r="C33" s="43"/>
      <c r="D33" s="43"/>
      <c r="E33" s="43"/>
    </row>
    <row r="34" spans="1:5" ht="15.6" x14ac:dyDescent="0.3">
      <c r="A34" s="43"/>
      <c r="B34" s="43"/>
      <c r="C34" s="43"/>
      <c r="D34" s="43"/>
      <c r="E34" s="43"/>
    </row>
    <row r="35" spans="1:5" ht="15.6" x14ac:dyDescent="0.3">
      <c r="A35" s="42"/>
      <c r="B35" s="42"/>
      <c r="C35" s="42"/>
      <c r="D35" s="42"/>
      <c r="E35" s="42"/>
    </row>
  </sheetData>
  <mergeCells count="14">
    <mergeCell ref="B4:D4"/>
    <mergeCell ref="B10:D10"/>
    <mergeCell ref="B24:D24"/>
    <mergeCell ref="A30:E30"/>
    <mergeCell ref="A31:B31"/>
    <mergeCell ref="C31:E31"/>
    <mergeCell ref="A35:B35"/>
    <mergeCell ref="C35:E35"/>
    <mergeCell ref="A32:B32"/>
    <mergeCell ref="C32:E32"/>
    <mergeCell ref="A33:B33"/>
    <mergeCell ref="C33:E33"/>
    <mergeCell ref="A34:B34"/>
    <mergeCell ref="C34:E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ТСГК-108</vt:lpstr>
      <vt:lpstr>ТСГК-120</vt:lpstr>
      <vt:lpstr>ТСГК-178</vt:lpstr>
      <vt:lpstr>ТСГК-229</vt:lpstr>
      <vt:lpstr>ТСЭМ-106</vt:lpstr>
      <vt:lpstr>ТСЭМ-120</vt:lpstr>
      <vt:lpstr>ТСЭМ-178</vt:lpstr>
      <vt:lpstr>ТСЭМ-229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Фёдор Старцев</cp:lastModifiedBy>
  <cp:lastPrinted>2018-04-04T06:12:15Z</cp:lastPrinted>
  <dcterms:created xsi:type="dcterms:W3CDTF">2018-04-04T05:23:33Z</dcterms:created>
  <dcterms:modified xsi:type="dcterms:W3CDTF">2022-01-19T11:21:35Z</dcterms:modified>
</cp:coreProperties>
</file>