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952" windowHeight="0" activeTab="4"/>
  </bookViews>
  <sheets>
    <sheet name="Познакомимся" sheetId="6" r:id="rId1"/>
    <sheet name="Уход ля лица" sheetId="1" r:id="rId2"/>
    <sheet name="Очищение для лица" sheetId="4" r:id="rId3"/>
    <sheet name="Уход для тела" sheetId="3" r:id="rId4"/>
    <sheet name="Проф средства для волос" sheetId="5" r:id="rId5"/>
    <sheet name="Для массажа" sheetId="7" r:id="rId6"/>
    <sheet name="Для косметологов" sheetId="8"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8" l="1"/>
  <c r="I6" i="8"/>
  <c r="J6" i="8"/>
  <c r="L6" i="8"/>
  <c r="M6" i="8"/>
  <c r="O6" i="8"/>
  <c r="P6" i="8"/>
  <c r="R6" i="8"/>
  <c r="S6" i="8"/>
  <c r="U6" i="8"/>
  <c r="G8" i="8"/>
  <c r="I8" i="8" s="1"/>
  <c r="J8" i="8"/>
  <c r="L8" i="8" s="1"/>
  <c r="M8" i="8"/>
  <c r="O8" i="8" s="1"/>
  <c r="P8" i="8"/>
  <c r="R8" i="8"/>
  <c r="S8" i="8"/>
  <c r="U8" i="8" s="1"/>
  <c r="G7" i="8"/>
  <c r="I7" i="8" s="1"/>
  <c r="J7" i="8"/>
  <c r="L7" i="8"/>
  <c r="M7" i="8"/>
  <c r="O7" i="8"/>
  <c r="P7" i="8"/>
  <c r="R7" i="8"/>
  <c r="S7" i="8"/>
  <c r="U7" i="8"/>
  <c r="S5" i="8"/>
  <c r="U5" i="8" s="1"/>
  <c r="P5" i="8"/>
  <c r="R5" i="8" s="1"/>
  <c r="M5" i="8"/>
  <c r="O5" i="8" s="1"/>
  <c r="J5" i="8"/>
  <c r="L5" i="8" s="1"/>
  <c r="G5" i="8"/>
  <c r="I5" i="8" s="1"/>
  <c r="S4" i="8"/>
  <c r="U4" i="8" s="1"/>
  <c r="P4" i="8"/>
  <c r="R4" i="8" s="1"/>
  <c r="M4" i="8"/>
  <c r="O4" i="8" s="1"/>
  <c r="J4" i="8"/>
  <c r="L4" i="8" s="1"/>
  <c r="G4" i="8"/>
  <c r="I4" i="8" s="1"/>
  <c r="S3" i="8"/>
  <c r="U3" i="8" s="1"/>
  <c r="P3" i="8"/>
  <c r="R3" i="8" s="1"/>
  <c r="M3" i="8"/>
  <c r="O3" i="8" s="1"/>
  <c r="J3" i="8"/>
  <c r="L3" i="8" s="1"/>
  <c r="G3" i="8"/>
  <c r="I3" i="8" s="1"/>
  <c r="H7" i="7" l="1"/>
  <c r="J7" i="7" s="1"/>
  <c r="K7" i="7"/>
  <c r="M7" i="7" s="1"/>
  <c r="N7" i="7"/>
  <c r="P7" i="7" s="1"/>
  <c r="Q7" i="7"/>
  <c r="S7" i="7" s="1"/>
  <c r="T7" i="7"/>
  <c r="V7" i="7" s="1"/>
  <c r="H8" i="7"/>
  <c r="J8" i="7" s="1"/>
  <c r="K8" i="7"/>
  <c r="M8" i="7" s="1"/>
  <c r="N8" i="7"/>
  <c r="P8" i="7" s="1"/>
  <c r="Q8" i="7"/>
  <c r="S8" i="7" s="1"/>
  <c r="T8" i="7"/>
  <c r="V8" i="7" s="1"/>
  <c r="H5" i="7"/>
  <c r="J5" i="7" s="1"/>
  <c r="K5" i="7"/>
  <c r="M5" i="7" s="1"/>
  <c r="N5" i="7"/>
  <c r="P5" i="7" s="1"/>
  <c r="Q5" i="7"/>
  <c r="S5" i="7" s="1"/>
  <c r="T5" i="7"/>
  <c r="V5" i="7" s="1"/>
  <c r="H6" i="7"/>
  <c r="J6" i="7" s="1"/>
  <c r="K6" i="7"/>
  <c r="M6" i="7" s="1"/>
  <c r="N6" i="7"/>
  <c r="P6" i="7" s="1"/>
  <c r="Q6" i="7"/>
  <c r="S6" i="7" s="1"/>
  <c r="T6" i="7"/>
  <c r="V6" i="7" s="1"/>
  <c r="T4" i="7"/>
  <c r="V4" i="7" s="1"/>
  <c r="Q4" i="7"/>
  <c r="S4" i="7" s="1"/>
  <c r="N4" i="7"/>
  <c r="P4" i="7" s="1"/>
  <c r="K4" i="7"/>
  <c r="M4" i="7" s="1"/>
  <c r="H4" i="7"/>
  <c r="J4" i="7" s="1"/>
  <c r="T3" i="7"/>
  <c r="V3" i="7" s="1"/>
  <c r="Q3" i="7"/>
  <c r="S3" i="7" s="1"/>
  <c r="N3" i="7"/>
  <c r="P3" i="7" s="1"/>
  <c r="K3" i="7"/>
  <c r="M3" i="7" s="1"/>
  <c r="H3" i="7"/>
  <c r="J3" i="7" s="1"/>
  <c r="G34" i="5" l="1"/>
  <c r="G33" i="5"/>
  <c r="I33" i="5" s="1"/>
  <c r="G32" i="5"/>
  <c r="G31" i="5"/>
  <c r="G30" i="5"/>
  <c r="G29" i="5"/>
  <c r="G28" i="5"/>
  <c r="G26" i="5"/>
  <c r="G24" i="5"/>
  <c r="G23" i="5"/>
  <c r="I23" i="5" s="1"/>
  <c r="G21" i="5"/>
  <c r="G20" i="5"/>
  <c r="G19" i="5"/>
  <c r="G18" i="5"/>
  <c r="I18" i="5" s="1"/>
  <c r="G17" i="5"/>
  <c r="G16" i="5"/>
  <c r="G15" i="5"/>
  <c r="G14" i="5"/>
  <c r="G13" i="5"/>
  <c r="G12" i="5"/>
  <c r="G11" i="5"/>
  <c r="G9" i="5"/>
  <c r="G8" i="5"/>
  <c r="I8" i="5" s="1"/>
  <c r="G7" i="5"/>
  <c r="G6" i="5"/>
  <c r="G5" i="5"/>
  <c r="G4" i="5"/>
  <c r="G3" i="5"/>
  <c r="J34" i="5"/>
  <c r="J33" i="5"/>
  <c r="L33" i="5" s="1"/>
  <c r="J32" i="5"/>
  <c r="J31" i="5"/>
  <c r="L31" i="5" s="1"/>
  <c r="J30" i="5"/>
  <c r="J29" i="5"/>
  <c r="L29" i="5" s="1"/>
  <c r="J28" i="5"/>
  <c r="J26" i="5"/>
  <c r="J24" i="5"/>
  <c r="J23" i="5"/>
  <c r="J21" i="5"/>
  <c r="J20" i="5"/>
  <c r="J19" i="5"/>
  <c r="J18" i="5"/>
  <c r="J17" i="5"/>
  <c r="J16" i="5"/>
  <c r="J15" i="5"/>
  <c r="J14" i="5"/>
  <c r="L14" i="5" s="1"/>
  <c r="J13" i="5"/>
  <c r="J12" i="5"/>
  <c r="L12" i="5" s="1"/>
  <c r="J11" i="5"/>
  <c r="J9" i="5"/>
  <c r="J8" i="5"/>
  <c r="J7" i="5"/>
  <c r="J6" i="5"/>
  <c r="J5" i="5"/>
  <c r="J4" i="5"/>
  <c r="L4" i="5" s="1"/>
  <c r="J3" i="5"/>
  <c r="S3" i="5"/>
  <c r="G13" i="3"/>
  <c r="G12" i="3"/>
  <c r="I12" i="3" s="1"/>
  <c r="G10" i="3"/>
  <c r="G9" i="3"/>
  <c r="G8" i="3"/>
  <c r="G7" i="3"/>
  <c r="G5" i="3"/>
  <c r="G4" i="3"/>
  <c r="J13" i="3"/>
  <c r="J12" i="3"/>
  <c r="L12" i="3" s="1"/>
  <c r="J10" i="3"/>
  <c r="J9" i="3"/>
  <c r="J8" i="3"/>
  <c r="J7" i="3"/>
  <c r="J5" i="3"/>
  <c r="J4" i="3"/>
  <c r="M13" i="3"/>
  <c r="M12" i="3"/>
  <c r="M10" i="3"/>
  <c r="M9" i="3"/>
  <c r="M8" i="3"/>
  <c r="M7" i="3"/>
  <c r="M5" i="3"/>
  <c r="M4" i="3"/>
  <c r="P13" i="3"/>
  <c r="P12" i="3"/>
  <c r="P10" i="3"/>
  <c r="P9" i="3"/>
  <c r="P8" i="3"/>
  <c r="P7" i="3"/>
  <c r="P5" i="3"/>
  <c r="P4" i="3"/>
  <c r="P3" i="3"/>
  <c r="R12" i="3"/>
  <c r="S13" i="3"/>
  <c r="S12" i="3"/>
  <c r="U12" i="3" s="1"/>
  <c r="S10" i="3"/>
  <c r="S9" i="3"/>
  <c r="S8" i="3"/>
  <c r="S7" i="3"/>
  <c r="S5" i="3"/>
  <c r="S4" i="3"/>
  <c r="S3" i="3"/>
  <c r="M3" i="3"/>
  <c r="J3" i="3"/>
  <c r="G3" i="3"/>
  <c r="G17" i="4"/>
  <c r="G16" i="4"/>
  <c r="G15" i="4"/>
  <c r="G13" i="4"/>
  <c r="G12" i="4"/>
  <c r="G11" i="4"/>
  <c r="G10" i="4"/>
  <c r="G9" i="4"/>
  <c r="G8" i="4"/>
  <c r="G7" i="4"/>
  <c r="G6" i="4"/>
  <c r="G5" i="4"/>
  <c r="G4" i="4"/>
  <c r="J17" i="4"/>
  <c r="J16" i="4"/>
  <c r="J15" i="4"/>
  <c r="J13" i="4"/>
  <c r="J12" i="4"/>
  <c r="J11" i="4"/>
  <c r="J10" i="4"/>
  <c r="J9" i="4"/>
  <c r="J8" i="4"/>
  <c r="J7" i="4"/>
  <c r="J6" i="4"/>
  <c r="J5" i="4"/>
  <c r="J4" i="4"/>
  <c r="M17" i="4"/>
  <c r="M13" i="4"/>
  <c r="M12" i="4"/>
  <c r="M11" i="4"/>
  <c r="M10" i="4"/>
  <c r="M9" i="4"/>
  <c r="M8" i="4"/>
  <c r="M7" i="4"/>
  <c r="M6" i="4"/>
  <c r="M5" i="4"/>
  <c r="M4" i="4"/>
  <c r="M3" i="4"/>
  <c r="P17" i="4"/>
  <c r="P16" i="4"/>
  <c r="P15" i="4"/>
  <c r="P13" i="4"/>
  <c r="P12" i="4"/>
  <c r="P11" i="4"/>
  <c r="P10" i="4"/>
  <c r="P9" i="4"/>
  <c r="P8" i="4"/>
  <c r="P7" i="4"/>
  <c r="P6" i="4"/>
  <c r="P5" i="4"/>
  <c r="P4" i="4"/>
  <c r="S17" i="4"/>
  <c r="S16" i="4"/>
  <c r="M16" i="4" s="1"/>
  <c r="S15" i="4"/>
  <c r="M15" i="4" s="1"/>
  <c r="S13" i="4"/>
  <c r="S12" i="4"/>
  <c r="S11" i="4"/>
  <c r="S10" i="4"/>
  <c r="S9" i="4"/>
  <c r="S8" i="4"/>
  <c r="S7" i="4"/>
  <c r="S6" i="4"/>
  <c r="S5" i="4"/>
  <c r="S4" i="4"/>
  <c r="S3" i="4"/>
  <c r="P3" i="4"/>
  <c r="J3" i="4"/>
  <c r="G3" i="4"/>
  <c r="G22" i="1"/>
  <c r="G23" i="1"/>
  <c r="G24" i="1"/>
  <c r="G25" i="1"/>
  <c r="G26" i="1"/>
  <c r="G28" i="1"/>
  <c r="G29" i="1"/>
  <c r="G31" i="1"/>
  <c r="G32" i="1"/>
  <c r="G33" i="1"/>
  <c r="G34" i="1"/>
  <c r="G35" i="1"/>
  <c r="G36" i="1"/>
  <c r="G37" i="1"/>
  <c r="G38" i="1"/>
  <c r="G39" i="1"/>
  <c r="G40" i="1"/>
  <c r="G41" i="1"/>
  <c r="G42" i="1"/>
  <c r="G43" i="1"/>
  <c r="G45" i="1"/>
  <c r="G46" i="1"/>
  <c r="G47" i="1"/>
  <c r="G48" i="1"/>
  <c r="G49" i="1"/>
  <c r="G51" i="1"/>
  <c r="G52" i="1"/>
  <c r="I52" i="1" s="1"/>
  <c r="J22" i="1"/>
  <c r="I48" i="1"/>
  <c r="I46" i="1"/>
  <c r="I34" i="1"/>
  <c r="J43" i="1"/>
  <c r="J42" i="1"/>
  <c r="J41" i="1"/>
  <c r="J40" i="1"/>
  <c r="J39" i="1"/>
  <c r="J38" i="1"/>
  <c r="J37" i="1"/>
  <c r="J36" i="1"/>
  <c r="J35" i="1"/>
  <c r="J34" i="1"/>
  <c r="L34" i="1" s="1"/>
  <c r="J33" i="1"/>
  <c r="J32" i="1"/>
  <c r="J31" i="1"/>
  <c r="J29" i="1"/>
  <c r="J28" i="1"/>
  <c r="J26" i="1"/>
  <c r="J25" i="1"/>
  <c r="J24" i="1"/>
  <c r="J23" i="1"/>
  <c r="M52" i="1"/>
  <c r="M51" i="1"/>
  <c r="M49" i="1"/>
  <c r="M48" i="1"/>
  <c r="O48" i="1" s="1"/>
  <c r="M47" i="1"/>
  <c r="M46" i="1"/>
  <c r="O46" i="1" s="1"/>
  <c r="M45" i="1"/>
  <c r="M43" i="1"/>
  <c r="M42" i="1"/>
  <c r="M41" i="1"/>
  <c r="M40" i="1"/>
  <c r="M39" i="1"/>
  <c r="M38" i="1"/>
  <c r="M37" i="1"/>
  <c r="M36" i="1"/>
  <c r="M35" i="1"/>
  <c r="M34" i="1"/>
  <c r="M33" i="1"/>
  <c r="M32" i="1"/>
  <c r="M31" i="1"/>
  <c r="M29" i="1"/>
  <c r="M28" i="1"/>
  <c r="M26" i="1"/>
  <c r="M25" i="1"/>
  <c r="M24" i="1"/>
  <c r="M23" i="1"/>
  <c r="M22" i="1"/>
  <c r="P52" i="1"/>
  <c r="P51" i="1"/>
  <c r="P49" i="1"/>
  <c r="P48" i="1"/>
  <c r="P47" i="1"/>
  <c r="P46" i="1"/>
  <c r="R46" i="1" s="1"/>
  <c r="P45" i="1"/>
  <c r="P43" i="1"/>
  <c r="P42" i="1"/>
  <c r="P41" i="1"/>
  <c r="P40" i="1"/>
  <c r="P39" i="1"/>
  <c r="P38" i="1"/>
  <c r="P37" i="1"/>
  <c r="P36" i="1"/>
  <c r="P35" i="1"/>
  <c r="P34" i="1"/>
  <c r="R34" i="1" s="1"/>
  <c r="P33" i="1"/>
  <c r="P32" i="1"/>
  <c r="P31" i="1"/>
  <c r="P29" i="1"/>
  <c r="P28" i="1"/>
  <c r="P26" i="1"/>
  <c r="P25" i="1"/>
  <c r="P24" i="1"/>
  <c r="P23" i="1"/>
  <c r="P22" i="1"/>
  <c r="S52" i="1"/>
  <c r="S51" i="1"/>
  <c r="U51" i="1" s="1"/>
  <c r="S46" i="1"/>
  <c r="S47" i="1"/>
  <c r="U47" i="1" s="1"/>
  <c r="S48" i="1"/>
  <c r="S49" i="1"/>
  <c r="U49" i="1" s="1"/>
  <c r="S45" i="1"/>
  <c r="S32" i="1"/>
  <c r="S33" i="1"/>
  <c r="S34" i="1"/>
  <c r="S35" i="1"/>
  <c r="S36" i="1"/>
  <c r="S37" i="1"/>
  <c r="S38" i="1"/>
  <c r="S39" i="1"/>
  <c r="S40" i="1"/>
  <c r="S41" i="1"/>
  <c r="S42" i="1"/>
  <c r="S43" i="1"/>
  <c r="S31" i="1"/>
  <c r="S29" i="1"/>
  <c r="S28" i="1"/>
  <c r="S23" i="1"/>
  <c r="S24" i="1"/>
  <c r="S25" i="1"/>
  <c r="S26" i="1"/>
  <c r="S22" i="1"/>
  <c r="S26" i="5"/>
  <c r="U26" i="5" s="1"/>
  <c r="P26" i="5"/>
  <c r="R26" i="5" s="1"/>
  <c r="M26" i="5"/>
  <c r="O26" i="5" s="1"/>
  <c r="L26" i="5"/>
  <c r="I26" i="5"/>
  <c r="I34" i="5"/>
  <c r="L34" i="5"/>
  <c r="M34" i="5"/>
  <c r="O34" i="5" s="1"/>
  <c r="P34" i="5"/>
  <c r="R34" i="5" s="1"/>
  <c r="S34" i="5"/>
  <c r="U34" i="5" s="1"/>
  <c r="I21" i="5"/>
  <c r="L21" i="5"/>
  <c r="M21" i="5"/>
  <c r="O21" i="5" s="1"/>
  <c r="P21" i="5"/>
  <c r="R21" i="5" s="1"/>
  <c r="S21" i="5"/>
  <c r="U21" i="5" s="1"/>
  <c r="I5" i="5"/>
  <c r="L5" i="5"/>
  <c r="M5" i="5"/>
  <c r="O5" i="5"/>
  <c r="P5" i="5"/>
  <c r="R5" i="5"/>
  <c r="S5" i="5"/>
  <c r="U5" i="5"/>
  <c r="I30" i="5"/>
  <c r="L30" i="5"/>
  <c r="M30" i="5"/>
  <c r="O30" i="5" s="1"/>
  <c r="P30" i="5"/>
  <c r="R30" i="5" s="1"/>
  <c r="S30" i="5"/>
  <c r="U30" i="5" s="1"/>
  <c r="I29" i="5"/>
  <c r="M29" i="5"/>
  <c r="O29" i="5" s="1"/>
  <c r="P29" i="5"/>
  <c r="R29" i="5" s="1"/>
  <c r="S29" i="5"/>
  <c r="U29" i="5" s="1"/>
  <c r="I31" i="5"/>
  <c r="M31" i="5"/>
  <c r="O31" i="5"/>
  <c r="P31" i="5"/>
  <c r="R31" i="5"/>
  <c r="S31" i="5"/>
  <c r="U31" i="5"/>
  <c r="I32" i="5"/>
  <c r="L32" i="5"/>
  <c r="M32" i="5"/>
  <c r="O32" i="5" s="1"/>
  <c r="P32" i="5"/>
  <c r="R32" i="5" s="1"/>
  <c r="S32" i="5"/>
  <c r="U32" i="5" s="1"/>
  <c r="I24" i="5"/>
  <c r="L24" i="5"/>
  <c r="M24" i="5"/>
  <c r="O24" i="5" s="1"/>
  <c r="P24" i="5"/>
  <c r="R24" i="5" s="1"/>
  <c r="S24" i="5"/>
  <c r="U24" i="5" s="1"/>
  <c r="S23" i="5"/>
  <c r="U23" i="5" s="1"/>
  <c r="P23" i="5"/>
  <c r="R23" i="5" s="1"/>
  <c r="M23" i="5"/>
  <c r="O23" i="5" s="1"/>
  <c r="L23" i="5"/>
  <c r="M33" i="5"/>
  <c r="O33" i="5" s="1"/>
  <c r="P33" i="5"/>
  <c r="R33" i="5" s="1"/>
  <c r="S33" i="5"/>
  <c r="U33" i="5" s="1"/>
  <c r="I7" i="5"/>
  <c r="M7" i="5"/>
  <c r="O7" i="5" s="1"/>
  <c r="P7" i="5"/>
  <c r="S7" i="5"/>
  <c r="I6" i="5"/>
  <c r="I9" i="5"/>
  <c r="L8" i="5"/>
  <c r="L9" i="5"/>
  <c r="L11" i="5"/>
  <c r="L13" i="5"/>
  <c r="L15" i="5"/>
  <c r="L17" i="5"/>
  <c r="L18" i="5"/>
  <c r="L19" i="5"/>
  <c r="L28" i="5"/>
  <c r="M4" i="5"/>
  <c r="O4" i="5" s="1"/>
  <c r="M6" i="5"/>
  <c r="O6" i="5" s="1"/>
  <c r="M8" i="5"/>
  <c r="O8" i="5" s="1"/>
  <c r="M9" i="5"/>
  <c r="O9" i="5" s="1"/>
  <c r="M11" i="5"/>
  <c r="O11" i="5" s="1"/>
  <c r="M12" i="5"/>
  <c r="O12" i="5" s="1"/>
  <c r="M13" i="5"/>
  <c r="O13" i="5" s="1"/>
  <c r="M14" i="5"/>
  <c r="O14" i="5" s="1"/>
  <c r="M15" i="5"/>
  <c r="O15" i="5" s="1"/>
  <c r="M16" i="5"/>
  <c r="O16" i="5" s="1"/>
  <c r="M17" i="5"/>
  <c r="O17" i="5" s="1"/>
  <c r="M18" i="5"/>
  <c r="O18" i="5" s="1"/>
  <c r="M19" i="5"/>
  <c r="O19" i="5" s="1"/>
  <c r="M20" i="5"/>
  <c r="O20" i="5" s="1"/>
  <c r="M28" i="5"/>
  <c r="P4" i="5"/>
  <c r="R4" i="5" s="1"/>
  <c r="P6" i="5"/>
  <c r="P8" i="5"/>
  <c r="R8" i="5" s="1"/>
  <c r="P9" i="5"/>
  <c r="R9" i="5" s="1"/>
  <c r="P11" i="5"/>
  <c r="R11" i="5" s="1"/>
  <c r="P12" i="5"/>
  <c r="R12" i="5" s="1"/>
  <c r="P13" i="5"/>
  <c r="R13" i="5" s="1"/>
  <c r="P14" i="5"/>
  <c r="P15" i="5"/>
  <c r="R15" i="5" s="1"/>
  <c r="P16" i="5"/>
  <c r="R16" i="5" s="1"/>
  <c r="P17" i="5"/>
  <c r="R17" i="5" s="1"/>
  <c r="P18" i="5"/>
  <c r="R18" i="5" s="1"/>
  <c r="P19" i="5"/>
  <c r="R19" i="5" s="1"/>
  <c r="P20" i="5"/>
  <c r="R20" i="5" s="1"/>
  <c r="P28" i="5"/>
  <c r="R28" i="5" s="1"/>
  <c r="M3" i="5"/>
  <c r="P3" i="5"/>
  <c r="S4" i="5"/>
  <c r="U4" i="5" s="1"/>
  <c r="S6" i="5"/>
  <c r="S8" i="5"/>
  <c r="U8" i="5" s="1"/>
  <c r="S9" i="5"/>
  <c r="U9" i="5" s="1"/>
  <c r="S11" i="5"/>
  <c r="U11" i="5" s="1"/>
  <c r="S12" i="5"/>
  <c r="U12" i="5" s="1"/>
  <c r="S13" i="5"/>
  <c r="U13" i="5" s="1"/>
  <c r="S14" i="5"/>
  <c r="U14" i="5" s="1"/>
  <c r="S15" i="5"/>
  <c r="S16" i="5"/>
  <c r="U16" i="5" s="1"/>
  <c r="S17" i="5"/>
  <c r="S18" i="5"/>
  <c r="U18" i="5" s="1"/>
  <c r="S19" i="5"/>
  <c r="U19" i="5" s="1"/>
  <c r="S20" i="5"/>
  <c r="U20" i="5" s="1"/>
  <c r="S28" i="5"/>
  <c r="U28" i="5" s="1"/>
  <c r="U3" i="5"/>
  <c r="I20" i="5"/>
  <c r="L20" i="5"/>
  <c r="I19" i="5"/>
  <c r="I4" i="5"/>
  <c r="I11" i="5"/>
  <c r="I12" i="5"/>
  <c r="I13" i="5"/>
  <c r="I14" i="5"/>
  <c r="R14" i="5"/>
  <c r="I15" i="5"/>
  <c r="U15" i="5"/>
  <c r="I16" i="5"/>
  <c r="L16" i="5"/>
  <c r="I17" i="5"/>
  <c r="U17" i="5"/>
  <c r="I28" i="5"/>
  <c r="O28" i="5"/>
  <c r="R3" i="5"/>
  <c r="O3" i="5"/>
  <c r="L3" i="5"/>
  <c r="I3" i="5"/>
  <c r="J52" i="1"/>
  <c r="L52" i="1" s="1"/>
  <c r="O52" i="1"/>
  <c r="R52" i="1"/>
  <c r="U52" i="1"/>
  <c r="R51" i="1"/>
  <c r="O51" i="1"/>
  <c r="J51" i="1"/>
  <c r="L51" i="1" s="1"/>
  <c r="I51" i="1"/>
  <c r="I5" i="4"/>
  <c r="L5" i="4"/>
  <c r="O5" i="4"/>
  <c r="R5" i="4"/>
  <c r="U5" i="4"/>
  <c r="I6" i="4"/>
  <c r="L6" i="4"/>
  <c r="O6" i="4"/>
  <c r="R6" i="4"/>
  <c r="U6" i="4"/>
  <c r="I7" i="4"/>
  <c r="L7" i="4"/>
  <c r="O7" i="4"/>
  <c r="R7" i="4"/>
  <c r="U7" i="4"/>
  <c r="I8" i="4"/>
  <c r="L8" i="4"/>
  <c r="O8" i="4"/>
  <c r="R8" i="4"/>
  <c r="U8" i="4"/>
  <c r="I9" i="4"/>
  <c r="L9" i="4"/>
  <c r="O9" i="4"/>
  <c r="R9" i="4"/>
  <c r="U9" i="4"/>
  <c r="I10" i="4"/>
  <c r="L10" i="4"/>
  <c r="O10" i="4"/>
  <c r="R10" i="4"/>
  <c r="U10" i="4"/>
  <c r="I11" i="4"/>
  <c r="L11" i="4"/>
  <c r="O11" i="4"/>
  <c r="R11" i="4"/>
  <c r="U11" i="4"/>
  <c r="I12" i="4"/>
  <c r="L12" i="4"/>
  <c r="O12" i="4"/>
  <c r="R12" i="4"/>
  <c r="U12" i="4"/>
  <c r="I13" i="4"/>
  <c r="L13" i="4"/>
  <c r="O13" i="4"/>
  <c r="R13" i="4"/>
  <c r="U13" i="4"/>
  <c r="I13" i="3"/>
  <c r="L13" i="3"/>
  <c r="O13" i="3"/>
  <c r="R13" i="3"/>
  <c r="U13" i="3"/>
  <c r="O12" i="3"/>
  <c r="L22" i="1"/>
  <c r="J46" i="1"/>
  <c r="L46" i="1" s="1"/>
  <c r="U46" i="1"/>
  <c r="I47" i="1"/>
  <c r="J47" i="1"/>
  <c r="L47" i="1" s="1"/>
  <c r="O47" i="1"/>
  <c r="R47" i="1"/>
  <c r="J48" i="1"/>
  <c r="L48" i="1" s="1"/>
  <c r="R48" i="1"/>
  <c r="U48" i="1"/>
  <c r="I49" i="1"/>
  <c r="J49" i="1"/>
  <c r="L49" i="1" s="1"/>
  <c r="O49" i="1"/>
  <c r="R49" i="1"/>
  <c r="U45" i="1"/>
  <c r="R45" i="1"/>
  <c r="O45" i="1"/>
  <c r="J45" i="1"/>
  <c r="L45" i="1" s="1"/>
  <c r="I45" i="1"/>
  <c r="O34" i="1"/>
  <c r="U34" i="1"/>
  <c r="O22" i="1"/>
  <c r="I22" i="1"/>
  <c r="I23" i="1"/>
  <c r="I24" i="1"/>
  <c r="I4" i="3" l="1"/>
  <c r="L4" i="3"/>
  <c r="O4" i="3"/>
  <c r="R4" i="3"/>
  <c r="U4" i="3"/>
  <c r="I42" i="1"/>
  <c r="L42" i="1"/>
  <c r="O42" i="1"/>
  <c r="R42" i="1"/>
  <c r="U42" i="1"/>
  <c r="I43" i="1"/>
  <c r="L43" i="1"/>
  <c r="O43" i="1"/>
  <c r="R43" i="1"/>
  <c r="U43" i="1"/>
  <c r="I35" i="1"/>
  <c r="L35" i="1"/>
  <c r="O35" i="1"/>
  <c r="R35" i="1"/>
  <c r="U35" i="1"/>
  <c r="I36" i="1"/>
  <c r="L36" i="1"/>
  <c r="O36" i="1"/>
  <c r="R36" i="1"/>
  <c r="U36" i="1"/>
  <c r="I37" i="1"/>
  <c r="L37" i="1"/>
  <c r="O37" i="1"/>
  <c r="R37" i="1"/>
  <c r="U37" i="1"/>
  <c r="I38" i="1"/>
  <c r="L38" i="1"/>
  <c r="O38" i="1"/>
  <c r="R38" i="1"/>
  <c r="U38" i="1"/>
  <c r="I39" i="1"/>
  <c r="L39" i="1"/>
  <c r="O39" i="1"/>
  <c r="R39" i="1"/>
  <c r="U39" i="1"/>
  <c r="I40" i="1"/>
  <c r="L40" i="1"/>
  <c r="O40" i="1"/>
  <c r="R40" i="1"/>
  <c r="U40" i="1"/>
  <c r="I41" i="1"/>
  <c r="L41" i="1"/>
  <c r="O41" i="1"/>
  <c r="R41" i="1"/>
  <c r="U41" i="1"/>
  <c r="I29" i="1"/>
  <c r="L29" i="1"/>
  <c r="O29" i="1"/>
  <c r="R29" i="1"/>
  <c r="U29" i="1"/>
  <c r="U10" i="3" l="1"/>
  <c r="R10" i="3"/>
  <c r="O10" i="3"/>
  <c r="L10" i="3"/>
  <c r="I10" i="3"/>
  <c r="U9" i="3"/>
  <c r="R9" i="3"/>
  <c r="O9" i="3"/>
  <c r="L9" i="3"/>
  <c r="I9" i="3"/>
  <c r="U8" i="3"/>
  <c r="R8" i="3"/>
  <c r="O8" i="3"/>
  <c r="L8" i="3"/>
  <c r="I8" i="3"/>
  <c r="U7" i="3"/>
  <c r="R7" i="3"/>
  <c r="O7" i="3"/>
  <c r="L7" i="3"/>
  <c r="I7" i="3"/>
  <c r="U5" i="3"/>
  <c r="R5" i="3"/>
  <c r="O5" i="3"/>
  <c r="L5" i="3"/>
  <c r="I5" i="3"/>
  <c r="U3" i="3"/>
  <c r="R3" i="3"/>
  <c r="O3" i="3"/>
  <c r="L3" i="3"/>
  <c r="I3" i="3"/>
  <c r="U17" i="4"/>
  <c r="R17" i="4"/>
  <c r="O17" i="4"/>
  <c r="L17" i="4"/>
  <c r="I17" i="4"/>
  <c r="U16" i="4"/>
  <c r="R16" i="4"/>
  <c r="O16" i="4"/>
  <c r="L16" i="4"/>
  <c r="I16" i="4"/>
  <c r="U15" i="4"/>
  <c r="R15" i="4"/>
  <c r="O15" i="4"/>
  <c r="L15" i="4"/>
  <c r="I15" i="4"/>
  <c r="U4" i="4"/>
  <c r="R4" i="4"/>
  <c r="O4" i="4"/>
  <c r="L4" i="4"/>
  <c r="I4" i="4"/>
  <c r="U3" i="4"/>
  <c r="R3" i="4"/>
  <c r="O3" i="4"/>
  <c r="L3" i="4"/>
  <c r="I3" i="4"/>
  <c r="U32" i="1"/>
  <c r="R32" i="1"/>
  <c r="O32" i="1"/>
  <c r="L32" i="1"/>
  <c r="I32" i="1"/>
  <c r="U28" i="1"/>
  <c r="R28" i="1"/>
  <c r="O28" i="1"/>
  <c r="L28" i="1"/>
  <c r="I28" i="1"/>
  <c r="U33" i="1"/>
  <c r="R33" i="1"/>
  <c r="O33" i="1"/>
  <c r="L33" i="1"/>
  <c r="I33" i="1"/>
  <c r="U31" i="1"/>
  <c r="R31" i="1"/>
  <c r="O31" i="1"/>
  <c r="L31" i="1"/>
  <c r="I31" i="1"/>
  <c r="U24" i="1"/>
  <c r="R24" i="1"/>
  <c r="O24" i="1"/>
  <c r="L24" i="1"/>
  <c r="U25" i="1"/>
  <c r="R25" i="1"/>
  <c r="O25" i="1"/>
  <c r="L25" i="1"/>
  <c r="I25" i="1"/>
  <c r="U23" i="1"/>
  <c r="R23" i="1"/>
  <c r="O23" i="1"/>
  <c r="L23" i="1"/>
  <c r="U26" i="1"/>
  <c r="R26" i="1"/>
  <c r="O26" i="1"/>
  <c r="L26" i="1"/>
  <c r="I26" i="1"/>
  <c r="U14" i="3" l="1"/>
  <c r="L14" i="3"/>
  <c r="O14" i="3"/>
  <c r="R14" i="3"/>
</calcChain>
</file>

<file path=xl/sharedStrings.xml><?xml version="1.0" encoding="utf-8"?>
<sst xmlns="http://schemas.openxmlformats.org/spreadsheetml/2006/main" count="334" uniqueCount="248">
  <si>
    <t xml:space="preserve">Телефон </t>
  </si>
  <si>
    <t>Наименование ТК, адрес пункта выдачи</t>
  </si>
  <si>
    <t xml:space="preserve">Данные получателя (фио,  телефон, паспортные данные)  </t>
  </si>
  <si>
    <t>Способ оплаты ( физ или юр лицо) **</t>
  </si>
  <si>
    <t>Наименование</t>
  </si>
  <si>
    <t>Оптовая цена</t>
  </si>
  <si>
    <t>Объем (мл)</t>
  </si>
  <si>
    <t xml:space="preserve">Парфюмированное молочко для тела с маслом макадамии и миндаля
Softening </t>
  </si>
  <si>
    <t xml:space="preserve">Горячее обертывание с маслом лавра и экстрактом центеллы азиатской
Ease </t>
  </si>
  <si>
    <t>Гидрофильное масло с миндальным маслом и витамином Е
 Refreshing</t>
  </si>
  <si>
    <t>кол-во</t>
  </si>
  <si>
    <t>сумма</t>
  </si>
  <si>
    <t>Сайт/аккаунт в соц.сети/адрес магазина *</t>
  </si>
  <si>
    <t>Электронная почта</t>
  </si>
  <si>
    <t>Реквизиты для ИП/ООО</t>
  </si>
  <si>
    <t>ИНН</t>
  </si>
  <si>
    <t>КПП</t>
  </si>
  <si>
    <t>Банк</t>
  </si>
  <si>
    <t>БИК</t>
  </si>
  <si>
    <t>р/с</t>
  </si>
  <si>
    <t>к/с</t>
  </si>
  <si>
    <t>Юр.адрес</t>
  </si>
  <si>
    <t>ФИО/контакты директора</t>
  </si>
  <si>
    <t>**При оплате от физ лица мы предоставим ссылку для перевода оплаты</t>
  </si>
  <si>
    <t>Для оформления рассрочки платежа, обращайтесь к менеджеру</t>
  </si>
  <si>
    <t>* При оплате от юр. лица вам необходимо заполнить реквизиты организации для выставления счета</t>
  </si>
  <si>
    <t>Сумма заказа</t>
  </si>
  <si>
    <t>Хитозан активно борется со всеми типами высыпаний, так как обладает антибактериальным и заживляющим действием. Монарда оказывает мощный антисептический и регенерирующий эффект, календула успокаивает кожу и снимет зуд и покраснения. Алоэ и пантенол глубоко увлажняют кожу.</t>
  </si>
  <si>
    <t>Размягчает роговой слой кожи и отшелушивает мертвые клетки, в которых размножаются микробы, вызывающие прыщи. Благодаря противомикробным свойствам салициловой кислоты, обеззараживает кожу, предотвращая распространение заражения. Кукурузный крахмал абсорбирует излишки жира, очистит поры и стянет края пор. Экстракт корня аира и ромашки окажет вяжущее и противовоспалительное действие, экстракт чайного дерева и чистотела окажут антисептическое и антибактериальное действие. Эфирное масло мяты успокаивает, смягчает кожу, снижает число воспалений. Особенно эффективно в борьбе с черными точками, дерматитом, демодекозом, акне.</t>
  </si>
  <si>
    <t>Галактомисис повышает эластичность кожи, осветляет пигментные пятна, контролирует pH кожи, улучшает кожны рельеф и тон кожи. Ниацинамид осветляет кожу, аргирелин блокирует мышечное сокращение, но как бы выстраиваясь между отростками мышц, блокирует передачу нервного импульса. Это оказывает миорелаксирующее действие, позволяет расслаблять все мышцы лица. Разглаживает морщины, улучшает общий тонус кожи, укрепляет коллагеновые волокон. Экстракт зеленого чая тонизирует и отбеливает, экстракт бадяги устраняет пигментные пятна.</t>
  </si>
  <si>
    <t>Отшелушивает, помогает вернуть тусклой коже сияние, очищает закупоренные поры и придаёт гладкость. Ниацинамид осветляет пигментные пятна, улучшает кровообращение и омолаживает кожу. Каолин очищает кожу и вытягивает загрязнения из пор. Каламин уменьшает отёчность кожи, снимает красноту, подсушивает воспаления, способствует формированию защитного слоя кожи. Экстракт ромашки способствует заживлению ранок и трещин, снимает аллергические реакции, оказывает противовоспалительное действие. Хитозан обладает антибактериальным эффектом. Аргинин регенерирует, восстанавливает, устраняет микроповреждения, борется с морщинами, разглаживая кожу. Гамма-линоленовая кислота восстанавливает защитный барьер кожи, снижает потерю влаги, является антиоксидантом, обладает противовоспалительным действием и лечит кожные заболевания. Альфа-глюкан восстанавливает микрофлору кожи и повышает защитные функции. Экстракт конжака увлажняет кожу, экстракт черной икры борется с признаками старения: сухостью, заломами и морщинками, пигментными пятнами</t>
  </si>
  <si>
    <t>Обладает прятным свежим ароматом и дарит ощущение как после душа, на целый день. Питает, избавляет от ощущения стянутости и сухости, избавляет от растяжек, нейтрализует трещины, покраснения и шелушения, смягчает и предотвращает ее увядание. Подходит для всех типов кожи.</t>
  </si>
  <si>
    <t>Улучшает кровообращение, выводит лишнюю жидкость из организма, снижает видимость целлюлита, подтягивает силуэт тела, увлажняет и питает, обладает тонизирующим и противоотечным эффектом, делает кожу более упругой и эластичной.</t>
  </si>
  <si>
    <t>Менеджер Анастасия
WhatSapp: +7 (995) 465-83-31
Email: opt@karlet-cosmetics.ru
Сайт: karlet.ru</t>
  </si>
  <si>
    <t xml:space="preserve">Сыворотка увлажняет кожу, устраняет сухость и шелушение, повышает эластичность кожи, нивелирует возрастные изменения кожи и смягчает ее.
Витамин С необходим для образования коллагена, что способствует упругости и эластичности кожи. Помогает ранам заживать быстрее, сокращает воспаления, помогает удерживать влагу в коже, что предотвращает сухость и устраняет проблему обезвоженности. </t>
  </si>
  <si>
    <t>НОВИНКА</t>
  </si>
  <si>
    <t xml:space="preserve">Пенка-мусс для умывания глубокое очищение с муцином улитки (пенообразователь с дозатором-носиком) 
 Refreshing </t>
  </si>
  <si>
    <t>Универсальная пенка для умывания бережно, но эффективно очистит вашу кожу от остатков макияжа и ежедневных загрязнений. Особая формула увлажняет, смягчает и освежает кожу, обеспечивая чувство чистоты и комфорта, а ароматная пена позаботится о тонусе кожи. Обладает противокуперозным действием. Благодаря уникальному составу средство подходит для всех типов кожи, в том числе для чувствительной. Муцин улитки - прекрасный антиоксидант, замедляет процессы старения, способствует регенерации кожи, обладая отшелушивающим действием. Cтимулирует синтез коллагена и эластина, глубоко увлажняет кожу. Экстракт гинкго билоба улучшает метаболизм клеток, снижает проницаемость каппиляров и улучшает микроциркуляцию крови, укрепляет стенки сосудов, повышает эластичность и тонус сосудов. Помогает сохранить молодость кожи, сокращает морщины, осветляет пигментные пятна.</t>
  </si>
  <si>
    <t xml:space="preserve">Пенка-мусс для умывания для сухой кожи Свалан и Гиалуроновая кислота (пенообразователь с дозатором-носиком) 
 Refreshing </t>
  </si>
  <si>
    <t>Бережно очищает не пересушивая, склонную к сухости кожу. Предотвращает шелушения и ощущения стянутости кожи. Благодаря сочетанию Сквалана и Галуроной кислоты, пенка глубоко питает и восстанавливает защитный барьер кожи</t>
  </si>
  <si>
    <t>Пенка-мусс для умывания осветляющая с Витамином С и Алое Вера (пенообразователь с дозатором-носиком)</t>
  </si>
  <si>
    <t>Очищает кожу без пересушивания. Алое Вера - глубоко питает и увлажняет кожу, уменьшает раздражение. Витамин С - придает естесственное сияние коже, выравнивает тон и защищает кожу от окисления</t>
  </si>
  <si>
    <t>Гидрофильное Гель-масло с миндальным маслом и витамином Е
 Refreshing (не требует смывания)</t>
  </si>
  <si>
    <t>Глубоко очищает поры, устраняет шелушения, выравнивает тон и предупреждает пегментацию. Пудру можно использовать как маску: смешать с небольшим количеством воды, нанести на кожу лица, смыть по истечение 5-7 минут. Пудра, после реакции с водой дает эффект розовой пены.</t>
  </si>
  <si>
    <t xml:space="preserve">Витамин С необходим для образования коллагена, что способствует упругости и эластичности кожи. Помогает ранам заживать быстрее, сокращает воспаления, помогает удерживать влагу в коже, что предотвращает сухость и устраняет проблему обезвоженности. </t>
  </si>
  <si>
    <t>Микроиглы или Спикула - создают микропроколы, из-за которых запускается обновление клеток, а активные вещества проникают вглубь верхнего и среднего слоя кожи — эпидермиса и дермы. Это повышает эффективность косметики по сравнению с обычной, где крупные молекулы, такие как гиалуроновая кислота или коллаген, остаются на поверхности, увлажняя только верхний слой. Размягчает роговой слой кожи и отшелушивает мертвые клетки, в которых размножаются микробы, вызывающие прыщи. Благодаря противомикробным свойствам салициловой кислоты, обеззараживает кожу, предотвращая распространение заражения. Кукурузный крахмал абсорбирует излишки жира, очистит поры и стянет края пор. Экстракт корня аира и ромашки окажет вяжущее и противовоспалительное действие, экстракт чайного дерева и чистотела окажут антисептическое и антибактериальное действие. Эфирное масло мяты успокаивает, смягчает кожу, снижает число воспалений. Особенно эффективно в борьбе с черными точками, дерматитом, демодекозом, акне.</t>
  </si>
  <si>
    <t>Сыворотка  Revival  для лица, противовоспалительная с ниациномидом и хитозаном</t>
  </si>
  <si>
    <t>Сыворотка для лица  Recency, увлажняющая с гиалуроновой и молочной кислотами</t>
  </si>
  <si>
    <t>85 гр</t>
  </si>
  <si>
    <t xml:space="preserve">100мл (85гр) </t>
  </si>
  <si>
    <t>100мл (85гр)</t>
  </si>
  <si>
    <t xml:space="preserve">Крем для лица Еvenness . Против акне и черных точек с салициловой кислотой, экстрактами ромашки, подорожника, облепихи, центеллы азиатской
</t>
  </si>
  <si>
    <r>
      <t xml:space="preserve">Крем для кожи вокруг глаз Renascence, с Ниацинамидом и экстрактами шиповника, центеллы азиатской, алое вера и граната
 </t>
    </r>
    <r>
      <rPr>
        <b/>
        <sz val="11"/>
        <color rgb="FFFF0000"/>
        <rFont val="Calibri"/>
        <family val="2"/>
        <charset val="204"/>
        <scheme val="minor"/>
      </rPr>
      <t>с охлаждающим эффектом</t>
    </r>
  </si>
  <si>
    <r>
      <rPr>
        <b/>
        <sz val="11"/>
        <color rgb="FFFF0000"/>
        <rFont val="Calibri"/>
        <family val="2"/>
        <charset val="204"/>
        <scheme val="minor"/>
      </rPr>
      <t>ХИТ ПРОДАЖ</t>
    </r>
    <r>
      <rPr>
        <b/>
        <sz val="11"/>
        <color theme="1"/>
        <rFont val="Calibri"/>
        <family val="2"/>
        <charset val="204"/>
        <scheme val="minor"/>
      </rPr>
      <t xml:space="preserve">
Регенерирующий крем для лица Renew  с Микроиглами и с экстрактами экстракты  шиповника, подорожника, облепихи, алое-вера 
</t>
    </r>
  </si>
  <si>
    <t>Неацинамид способствует удержанию влаги в коже, предотвращая её потерю и обезвоживание, помогает уменьшить пигментацию, связанную с возрастом, солнечным излучением, гормональными изменениями или воспалениями. Оказывает 
противовоспалительное действие. Витамин B3 стимулирует синтез коллагена, эластина, белков, которые поддерживают упругость и гладкость кожи. Ниацинамид защищает клетки кожи от окислительного стресса, вызванного ультрафиолетом и загрязнённой окружающей средой, предотвращая преждевременное старение.
Кофеин  повышает тонус сосудов, улучшает микроциркуляцию и способствует насыщению клеток кислородом. Кофеин выводит лишнюю воду, но при этом удерживает полезные молекулы влаги, расположенные в эпидермисе. Средства с кофеином частично поглощают UV-лучи, что снижает уровень фотоповреждения клеток.</t>
  </si>
  <si>
    <t>Крем для кожи вокруг глаз Energy Skin против усталости глаз с Ниацинамидом и Кофеином</t>
  </si>
  <si>
    <t>300 000 руб - 500 000 руб.</t>
  </si>
  <si>
    <t>МРЦ</t>
  </si>
  <si>
    <t>Предоплата - 100%</t>
  </si>
  <si>
    <t>Наличие может быть в резерве - уточняйте у менеджера
Срок изготовления под заказ - 7-14 рабочих дней
Доставка до ТК в вашем городе</t>
  </si>
  <si>
    <t>ОПИСАНИЕ</t>
  </si>
  <si>
    <t>* ОБЯЗАТЕЛЬНО указывайте название сайта, аккаунта или адрес магазина, если хотите, чтобы мы РЕКОМЕНДОВАЛИ ВАШИ КОНТАКТЫ при запросе нашей продукции</t>
  </si>
  <si>
    <t>Заполните данные и количество товара и отправьте заказ на почту opt@karlet-cosmetics.ru, в ответ вам пришлют ссылку или счет для оплаты</t>
  </si>
  <si>
    <t>Наименование организации/ФИО физюлица</t>
  </si>
  <si>
    <r>
      <rPr>
        <b/>
        <sz val="18"/>
        <color rgb="FFFF0000"/>
        <rFont val="Calibri"/>
        <family val="2"/>
        <charset val="204"/>
        <scheme val="minor"/>
      </rPr>
      <t xml:space="preserve">ДИСТРИБЬЮТОРАМ ДОПОЛНИТЕЛЬНАЯ СКИДКА! УТОЧНЯЙТЕ У ВАШЕГО МЕНЕДЖЕРА
Минимальная оптовая партия </t>
    </r>
    <r>
      <rPr>
        <sz val="18"/>
        <color rgb="FFFF0000"/>
        <rFont val="Calibri"/>
        <family val="2"/>
        <charset val="204"/>
        <scheme val="minor"/>
      </rPr>
      <t xml:space="preserve">- 20 шт или 15 000Р.
</t>
    </r>
    <r>
      <rPr>
        <b/>
        <sz val="18"/>
        <color rgb="FFFF0000"/>
        <rFont val="Calibri"/>
        <family val="2"/>
        <charset val="204"/>
        <scheme val="minor"/>
      </rPr>
      <t>Поставки по всей России и СНГ</t>
    </r>
  </si>
  <si>
    <t>новинка</t>
  </si>
  <si>
    <t>Сыворотка от акне для сухой и чувствительной кожи с Флюидпьюром и муцином улитки</t>
  </si>
  <si>
    <t>Проблемная кожа доставляет своему обладателю множество неудобств и порой переходит далеко за границы подросткового возраста, сопровождая человека и во взрослой жизни. Всем нам хочется иметь здоровую кожу, поэтому существует масса методов борьбы с неприятным недугом. Самые известные методы — на основе подсушивающих компонентов типа цинка, а также кислотные продукты. Эти способы довольно действенны, но для чувствительной кожи, к сожалению не подходят. В сыворотке основной актив — Флюидпьюр, который имеет сильнейшие антибактериальные функции, но был создан именно для нежного не травматичного воздействия: он не сушит кожу, а наоборот, борется с шелушением и стянутостью, при этом нормализуя деятельность сальных желез и восстанавливая естественные защитные функции кожи. Дополняет сыворотку интереснейший актив — Секрет (муцин) улитки, который буквально наполнен полезными веществами и очень благоприятно действует на поврежденную и раздраженную кожу, борясь также и с постакне.</t>
  </si>
  <si>
    <t>Матирующая сыворотка для сужения пор протеинами шелка</t>
  </si>
  <si>
    <t>Сыворотка дает эффект получаемый при использовании праймеров, но при этом имеет долговременный эффект, натуральный состав и оказывает биологический эффект улучшения вида пор, а не просто маскирует их.</t>
  </si>
  <si>
    <t>Витаминная сыворотка с экстрактом граната</t>
  </si>
  <si>
    <t xml:space="preserve">В сыворотке сосредоточен целый букет полезных компонентов! Экстракт граната в составе сыворотки защитит кожу от негативного воздействия окружающей среды, сделает более здоровой и молодой. Активные вещества граната эффективно увлажняют эпидермис, осветляют пигментацию, регулируют выработку кожного сала, устраняют черные точки, воспаления и гнойничковые высыпания. А дополнительное обогащение витамином С и Комбучкой- дополнительно отбеливает кожу, выравнивает и улучшает цвет лица. </t>
  </si>
  <si>
    <t>Гиалуроновый гель для интенсивного увлажнения кожи с Алое-вера</t>
  </si>
  <si>
    <t>Невероятное глубокое увлажнение, которое он дает, прекрасно разглаживает кожу, освежает ее, делает более упругой и эластичной. Гиалуроновый гель с добавлением дополнительных увлажняющих активов может быть использован как сыворотка и маска, как несмываемый уход, как один из слоев при поэтапном нанесении продуктов, а также для проведения различных косметологических процедур, в том числе и аппаратных. За счет своего состава гель может быть использован также для процедуры холодного гидрирования, перед проведением чисток и пилингов, для этого гель наносится более толстым слоем под пленку и оставляется на 20 минут. Гидрирование помогает очистить кожу без разогревания, которое может быть противопоказано при куперозе и ряде других проблем с кожей. С обработанной гелем поверхности легко удаляются загрязнения и отмершие клетки, а травматичность при процедуре сводится к минимуму. Плюсом является и то, что гель в качестве уходового средства можно наносить на все лицо, включая зону вокруг глаз и даже на губы.</t>
  </si>
  <si>
    <t>Гель для проблемной кожи с азелаиновой кислотой</t>
  </si>
  <si>
    <t>Лёгкий гель с азелаиновой кислотой бережно, но результативно заботится о проблемной и склонной к жирности коже. Комбинация энхансеров помогает активам проникать точнее, а глицерин и Д-пантенол глубоко увлажняют и снимают стянутость. Азелаиновая кислота деликатно выравнивает тон и рельеф, уменьшая выраженность несовершенств, пока бисаболол и аллантоин успокаивают кожу.</t>
  </si>
  <si>
    <t>Мист-антиоксидант для лица (спрей) Аргинин и зелный чай</t>
  </si>
  <si>
    <t>Антиоксидантный щит: SOD в связке с полифенолами зелёного чая и винограда помогает нейтрализовать свободные радикалы, снижая тусклость и следы городского стресса.
Увлажнение и комфорт: алоэ, пентиленгликоль и глицерин в составе экстракта удерживают влагу и снимают стянутость. Также пентиленгликоль усиливает стабильность рецептуры, снижая консервантную нагрузку.  
Регенерацию и барьерные функции поддеживает Аргинин — аминокислота, влияющая на микроциркуляцию и защитную функцию кожи, также выравнивает pH до мягкого для кожи.</t>
  </si>
  <si>
    <t xml:space="preserve">Холод, ветер и сухой воздух отапливаемых помещений хуже всего переносят обладатели сухой, чувствительной кожи. В результате агрессивного воздействия внешней среды кожа может начать шелушиться, появляются различные раздражения и иногда даже трещины. Крем защищает себя в этот неблагоприятный период, так как обладает повышенной защитной и питательной функцией. </t>
  </si>
  <si>
    <t>Ретинол-Крем с тремя ретинолами маслом жожоба и маслом примулы вечерней</t>
  </si>
  <si>
    <t xml:space="preserve"> Активирует клеточное обновление и обеспечивает разглаживание микрорельефа кожи
 Уменьшает выраженность морщин и появление новых
 Выравнивает тон, уменьшает пигментацию и придает коже более свежий вид
 Стимулирует коллаген и эластин, повышает упругость
 Поддерживает защитный барьер кожи
 Снимает раздражение, смягчает и улучшает общее состояние кожи
 Обладает антиоксидантной стимуляцией
Несмотря на все преимущества, у ретинола есть два существенных недостатка: он может вызывать раздражение, особенно у чувствительной кожи, и он нестабилен – легко разрушается под воздействием света и воздуха. Поэтому помимо использования более стабильных форм ретинола, мы добавляем в формулу специальные антиоксиданты, увлажняющие и смягчающие активы.
Такая комбинация дает нам несколько преимуществ. Различная скорость конверсии обеспечивает как быстрый результат, так и пролонгированное действие. Разные механизмы действия дополняют друг друга. Снижается риск раздражения, так как общая доза каждого отдельного компонента меньше. И повышается стабильность формулы, так как инкапсулированный ретинол и ретинол пальмитат менее подвержены окислению
</t>
  </si>
  <si>
    <t>Крем "Кожный барьер" комплекс церамдов и сквалан (банка)</t>
  </si>
  <si>
    <t xml:space="preserve">Интенсивное увлажнение и выравнивание тона кожи лица. Крем способствует повышению упругости кожи, защищает кожу от пересыхания и удерживает влагу внутри клеток эпидермиса. Ускоряет обменные процессы, успокаивает и питает </t>
  </si>
  <si>
    <t>Легкое масло для лица масло японской камелии, масло жожоба Голден, масло арганы и сквалан (флакон с пипеткой)</t>
  </si>
  <si>
    <t>Масла являются естественным источником витаминов, микроэлементов, а также жирных кислот, к тому же они максимально безопасны. Смесь базовых масел обогащена растительными экстрактами и эфирными маслами, что делает это Масло идеальным уходовым средством. Масло рассчитано для ухода за сухой и зрелой кожей, легкие масла питают и разглаживают кожу, придают эластичность и упругость, при этом прекрасно впитываются, не оставляя ощущения жирности. Несколько капель масла наносят на увлажненную кожу лица и по массажным линиям равномерно распределяют по коже.</t>
  </si>
  <si>
    <t>Крем-бальзам заживляющий с Кровью дракона (атопический дерматит, обветривание, трещины, косметические ожоги, раны, шелушения)</t>
  </si>
  <si>
    <t xml:space="preserve">Кровь Дракона - это гидрогликолевый экстракт, полученный из смолы дерева Croton lechleri, обладающий множеством полезных свойств для ухода за кожей. Его основными компонентами являются: проантоцианидины, таспин и лигнаны. Научные исследования показали, что антиоксидантная активность проантоцианидинов в 20 раз сильнее витамина Е и в 5 раз сильнее витамина C. Известно, что они облегчают заживление ран. Полифенольные соединения создают защитный слой, физический барьер на поверхности раны, который предотвращает микробиологическую контаминацию, улучшая процесс заживления. </t>
  </si>
  <si>
    <t>Крем для выравнивания тона кожи и снятия покраснений с маслом зародышей пшеницы</t>
  </si>
  <si>
    <t xml:space="preserve">Крем имеет плотную густую текстуру, но при этом прекрасно впитывается, не оставляя ощущения липкости. Основной активный компонент рецептуры Telangyn (Теланжин) предназначен для снижения покраснения лица, для улучшения тона кожи, обеспечивает при этом дополнительный укрепляющий и фотозащитный эффект. </t>
  </si>
  <si>
    <t>Легкий увлажняющий крем-гель для лица с морским колагеном и маслом японской камелии</t>
  </si>
  <si>
    <t>Крем рекомендован для тех, кто не любит ощущения жирности на лице, излишне плотных тяжелых структур, а также обладателям жирной кожи. Отличный вариант для дневного ухода, насытит кожу влагой, вернет ей эластичность и упругость, быстро впитается, подготовив кожу для нанесения макияжа.</t>
  </si>
  <si>
    <t>Маска очищающая для жирной кожи, на основе белой глины. Аллантоин и экстракт Ним</t>
  </si>
  <si>
    <t>Принцип действия маски основан на абсорбирующем действии глины, которая притягивает и впитывает кожный жир и загрязнения, очищая поры и матирует кожу. Экстракт Ним, обладающий сильным противовоспалительным действием, а заодно имеет более крупную текстуру, которая будет действовать как мягкий скраб при смывании маски. В дополнение в рецептуре присутствует аллантоин, он сужает поры, смягчает и регенерирует кожу, а композиция натуральных противовоспалительных эфирных масел придает дополнительные уходовые свойства и интересный аромат. Маску можно наносить на влажную или сухую кожу толстым слоем, и оставлять до подсыхания глины (около 10-15 минут), после чего, смочив руки водой, смыть маску, предварительно помассировав кожу, отшелушивая отмершие чешуйки.</t>
  </si>
  <si>
    <t>Пилинг-маска выравнивающая. Папаин и экстракт эхинацеи (сухая)</t>
  </si>
  <si>
    <t>Растительный фермент папаин  стимулирует обновление клеток, осветляет кожу и выравнивает ее. Процедура пилинга папаином является высокоэффективной, комфортной и безопасной. Ферментативный пилинг особенно хорошо проявляет себя на возрастной коже, так как способствует уменьшению глубины морщин, усилению процессов регенерации и омоложению. Папаин обладает рядом преимуществ: в отличие от кислотных и химических пилингов, его возможно применять в летнее время, на любом типе кожи. Для максимальной эффективности пилинг с папаином лучше разводить на один раз и не хранить в готовом виде, поэтому наша маска имеет вид готовой сухой смеси, которую в определенной пропорции нужно разводить водой перед каждым применением.</t>
  </si>
  <si>
    <t>Фруктовая гелевая маска с пудрой вишни и протеинами шелка</t>
  </si>
  <si>
    <t>Фруктовая маска для поднятия настроения, подпитки кожи витаминами и сохранения ее молодости и свежести. Пудра вишни, протеины шелка, увлажняющие комплексы и Анти-эйдж актив — Прожелин.  Консистенция, цвет и запах делают косметическую процедуру очень приятной.</t>
  </si>
  <si>
    <t>Маска-антиоксидант с ресвератролом и аляфа-липоевой кислотой</t>
  </si>
  <si>
    <t>Маска-антиоксидант с ресвератролом и альфа-липоевой кислотой,  предназначен для глубокого восстановления и защиты кожи. Ресвератрол — мощный антиоксидант, борется с признаками старения и защищает клетки от повреждений. Альфа-липоевая кислота  работает в синергии с ресвератролом, улучшает текстуру кожи и выравнивает тон, способствуя сияющему и молодому виду. Маска дарит коже здоровое сияние, гладкость и ощущение комфорта.</t>
  </si>
  <si>
    <t>Шоколадная маска-лифтинг подтягивающая. Какао и масло макадамии</t>
  </si>
  <si>
    <t xml:space="preserve">Благодаря высокой концентрации действующих веществ, Маска позволяет получить быстрый видимый эффект. Какао - прекрасный косметический компонент, насыщенный питательными веществами и витаминами, но за счет своего интенсивного цвета и аромата в кремах его использовать невозможно. А вот для масок это идеальный ингредиент. Он дополняет действие активов, создавая мощный подтягивающий и омолаживающий эффект. А запах шоколада и плотная глянцевая текстура сделают процесс использования еще более приятным. Удобно и то, что за счет густой текстуры маска не течет и позволяет находиться в вертикальном положении, занимаясь привычными домашними делами. </t>
  </si>
  <si>
    <t>Гидрофильный гель с маслом персика и кокоса</t>
  </si>
  <si>
    <t>Невесомый, стеклянно-прозрачный гель, который при соприкосновении с водой превращается в шелковистое молочко. Он мягко «снимает» макияж, SPF и городские загрязнения, не оставляя жирной плёнки и не стягивая кожу.</t>
  </si>
  <si>
    <t>Гидрофильный бальзам для лица и тела. Карите, Жожоба и Масло виноградной косточки</t>
  </si>
  <si>
    <t>Мицеллярный гель, несмываемый. Лаванда и масло виноградной косточки</t>
  </si>
  <si>
    <t>Мицеллярный гель  мягко очищает кожу, притягивая загрязнения, при этом ухаживая за кожей, и может быть использован как несмываемое средство. Его отличие от мицелярной воды в более густой структуре, которая лучше скользит по коже, тем самым уменьшая трение и натяжение, которое является нежелательным. Вы удивитесь, сколько загрязнений и остатков макияжа, не видимых глазу, остается на вашей коже, после обычного умывания, если протрете лицо ватным диском, смоченным мицеллярным гелем. Постоянное использование такого средства способно существенно смягчить состояние кожи. Очень удобен мицеллярный гель и в походных условиях, ведь для снятия макияжа не потребуется вода, а сам гель можно не смывать.</t>
  </si>
  <si>
    <t>Нежное молочко для снятия макияжа. Оливковое масло и эстракт ванили</t>
  </si>
  <si>
    <t>Нежная текстура легко снимает даже стойкий макияж, не повреждая и не растягивая кожу. Ухаживающие масла питают кожу и защищают от потери влаги после использования макияжа. Молочко не требует смыания, при этом не оставляя жирной пленки на поверхности кожи</t>
  </si>
  <si>
    <t>Мицеллярный лосьон. Для чувствительной и проблемной кожи. Фитодистиллят календулы и Флюидпьюр</t>
  </si>
  <si>
    <t xml:space="preserve">Основной компонент - Флюидпьюр, способен мягко очистить кожу, снизить выработку кожного сала,  усилить защитные функции кожи, восстановив естественный рН уровень кожи, но также снять дискомфортные ощущения: шелушение, раздражение, покраснение. </t>
  </si>
  <si>
    <t>Витаминизированная мицеллярная вода, несмываемая. Ферментированный чай, Витамин С и Молочная кислота</t>
  </si>
  <si>
    <t>Очень мягкое, щадящее средство для очищения и демакияжа, не требующее смывания. Это невероятно удобно в современном ритме жизни, такая водичка позволит сократить количество средств по уходу и избежать агрессивного воздействия на кожу.  Основной принцип - максимум натуральных растительных компонентов и бережный уход. Такая вода подойдет людям с любым типом кожи, в том числе и с чувствительной. Мицеллярная вода не только притягивает загрязнения, но и ухаживает за кожей, выполняя функции тоника. В составе  мицеллярки не только натуральная альтернатива ПАВ- фруктовый энзимный концентрат, который сам по себе  является источником витаминов В1, В2, В6, а также микроэлементов железа, кальция и фосфора, но и стабильный витамин С, а также активы: комбучка (натуральный продукт, полученный методом ферментации сладкого черного чая и чайного гриба микроорганизмами-симбионтами, богатый органическими кислотами и витаминами группы В) и фукогель (который увлажняет, восстанавливает и тонизирует кожу).</t>
  </si>
  <si>
    <t>Нежный смываемый бальзам для лица, который при контакте с водой превращается в нежное молочко. Он эффективно растворяет стойкий макияж, кожное сало, городские загрязнения и маслорастворимые SPF-фильтры, одновременно заботясь о кожном барьере. Без ощущения плёнки и стянутости, с деликатным ароматом.
Снимает макияж и SPF (включая стойкие формулы) быстро и без трения.
 Очищает поры и убирает сальный блеск, сохраняя ощущение комфорта.
Смягчает и успокаивает — кожа после умывания гладкая и эластичная.
Подходит как первый шаг двойного очищения или самостоятельное  умывание.</t>
  </si>
  <si>
    <t>бережно очищает кожу лица, проникая глубоко в поры, не пересушивая её.
Масло насыщает полезными микроэлементами, питает и разглаживает кожу лица</t>
  </si>
  <si>
    <t>Гидрофильные средства, пенки, масла, Энзимная пудра</t>
  </si>
  <si>
    <t>Мягкое масло для тела. Кокосовое масло, Карите и масло сладкого миндаля</t>
  </si>
  <si>
    <t>Благодаря своей нежной консистенции, похожей на густой крем, этот продукт очень удобно и приятно использовать. Имея полностью натуральный состав без лишних добавок, масло питает кожу, придает ей гладкость и эластичность. Взбитое масло достаточно использовать 2-3 раза в неделю, нанося на влажную очищенную кожу (например, после душа) — и результат не заставит себя долго ждать.</t>
  </si>
  <si>
    <t>Молочко, масло, обертывание</t>
  </si>
  <si>
    <t>СКРАБЫ</t>
  </si>
  <si>
    <t>Гидрофильный скраб для тела с экстрактом ромашки</t>
  </si>
  <si>
    <t xml:space="preserve">Гидрофильный масляный скраб, очень приятной консистенции, легко наносится и смывается, не оставляя жирной пленки. </t>
  </si>
  <si>
    <t>Нежный кремовый скраб для тела с малиновыми косточками</t>
  </si>
  <si>
    <t>Скрабы имеют плотную насыщенную текстуру, прекрасно наносятся и распределяются по влажной коже, ощущения при соединении с водой похожи на гидрофильные средства: появляется молочный оттенок, но при этом присутствует довольно сильное пенообразование. Частицы действуют мягкоза счет чего мы получаем очень качественное очищение и ощущение гладкой и нежной кожи после. Яркие оттенки и вкусные ароматы определенно улучшают настроение при использовании</t>
  </si>
  <si>
    <t>Нежный кремовый скраб для тела с лимонными корочками</t>
  </si>
  <si>
    <t>Нежный кремовый скраб для тела с натуральным молотым кофе</t>
  </si>
  <si>
    <t>Крем для ног с мочевиной и молочной кислотой</t>
  </si>
  <si>
    <t xml:space="preserve">В основе крема эффективный тандем мочевины и молочной кислоты, который способствуют обновлению клеток, увлажняет и выравнивает рельеф кожи, делая ее мягкой и гладкой. Дополняют тандем питательные масла и воски, а также д-пантенол. Особенностью данного средства является деликатное, но при этом достаточно интенсивное воздействие, подобное мягкому пилингу, но при этом не вызывающее никаких неприятных и дискомфортных ощущений. </t>
  </si>
  <si>
    <t>Дезодорирующий противогрибковый гель для ног на основе гидролата сосны с маслом сладкого миндаля (охлаждающий)</t>
  </si>
  <si>
    <t>Очень нужный и полезный продукт для тех, кто заботится о здоровье кожи стоп. Гель предотвращает потливость и убирает неприятный запах, защищая от грибковых инфекций, дарит ощущение свежести и прохлады. Прекрасно подойдет для людей, которые занимаются спортом, и для всех тех, кого беспокоит неприятный запах, появляющийся у обуви после длительного ношения в течение дня.</t>
  </si>
  <si>
    <t>ДЛЯ НОГ</t>
  </si>
  <si>
    <t>СЫВОРОТКИ</t>
  </si>
  <si>
    <t>КРЕМЫ, ГЕЛИ</t>
  </si>
  <si>
    <t>МАСКИ</t>
  </si>
  <si>
    <t>Тоники, Тонеры</t>
  </si>
  <si>
    <t>Тонер увлажняющий для лица. Бетаин, гиалуроновая кислота и экстракт центеллы азиатской</t>
  </si>
  <si>
    <t>Лёгкий водно-гелевый тонер мгновенно утоляет жажду кожи и возвращает мягкость и гладкость. Комбинация Гидрованса, бетаина и низкомолекулярной гиалуроновой кислоты глубоко наполняет влагой и удерживает её надолго, а ниацинамид поддерживает барьер и выравнивает тон. Экстракт центеллы и Д-пантенол успокаивают и помогают коже быстрее восстановиться. Тонер впитывается без липкости и оставляет бархатистый финиш — идеально перед сывороткой и макияжем.</t>
  </si>
  <si>
    <t>Тоник для лица. Фитодистиллят мяты и молочная кислота</t>
  </si>
  <si>
    <t>Отличное средство для проблемной кожи, уменьшает выработку кожного сала, но при этом, благодаря составу и подобранным активам, тоник не пересушивает кожу.</t>
  </si>
  <si>
    <t>ДЛЯ ВОЛОС И КОЖИ ГОЛОВЫ</t>
  </si>
  <si>
    <t xml:space="preserve">Серум "5 в 1" для роста волос со спикулами </t>
  </si>
  <si>
    <t>Укрепляющий крем-лосьон для кожи головы</t>
  </si>
  <si>
    <t>Несмываемый гель для кончиков волос с церамидами и протеином шелка</t>
  </si>
  <si>
    <t>Комплекс церамидов и протеины шелка проникают в кутикулу волоса, укрепляя её и предотвращая ломкость, а также создают защитный слой на поверхности волоса, удерживая влагу и придавая волосам здоровый блеск. Гель создает на поверхности волоса защитную пленочку, усиливая блеск и гладкость волос, тем самым облегчая расчесывание и уменьшая статику. Гель экономно расходуется и данного объема хватит надолго. Волосы приобретают эластичность, упругость и здоровый блеск.</t>
  </si>
  <si>
    <t>Несмываемый кондиционер для волос на основе гидролата розы для непослушных и вьющихся волос. С экстрактом розы и протеинами пшеницы</t>
  </si>
  <si>
    <t>Кондиционер наносится на влажные или сухие волосы. Достаточно выдавить небольшую порцию, растереть между пальцами и нанести на длину волос, упор делаем на кончики. Важно не наносить много средства, чтобы не утяжелить волосы, так же не нужно наносить средство на кожу головы и корни волос. Можно использовать в качестве термозащиты</t>
  </si>
  <si>
    <t>Состав маски имеет сниженную жирность, что позволить легко смыть маску с первого раза без особых усилий, а богатый состав уходовых масел и экстрактов в сочетании с разогревающим перцем, насытят питательными веществами волосяные луковицы, стимулируют рост волос, укрепят их структуру и восстановят повреждения.</t>
  </si>
  <si>
    <t>Пилинг для кожи головы с маслом чайного дерева и ментолом</t>
  </si>
  <si>
    <t>Пилинг на основе Глины, Инулина, Аллантоина, с добавлением Салициловой кислоты и порошка Шикакай Для дополнительной стимуляции кровообращения в составе пилинга содержится Кофеин. Пилинг головы благотворно влияет и на кожу и на корни волос, способствуя их усиленному росту, предотвращая выпадение, усиливая кровообращение и доставляя активные и витаминные комплексы. Эта процедура поможет избавиться от зуда, раздражения, перхоти, очистит волосы и кожу головы от остатков укладочных средств и прочих загрязнений. Процесс происходит мягко и не травматично, поэтому процедуру можно проводить по необходимости так часто, как это требуется. В среднем в зависимости от типа кожи головы пилинг проводится 1-2 раза в неделю. За счет добавления ментола после смывания средства кожа приятно охлаждается. Наносить средство стоит на влажную кожу головы, массируя подушечками пальцев 1-3 минуты, до мытья. Водорастворимые порошковые активы, находясь в масле, имеют мелкозернистую структуру, которая бережно массирует кожу головы: в процессе массажа гранулы медленно растворяются от влаги на волосах. Так же мощный эффект отшелушивания оказывает Салициловая кислота. После использования пилинга любая маска или питательное средство для усиления роста волос будет иметь гораздо более интенсивное воздействие.</t>
  </si>
  <si>
    <t>Сыворотка-активатор для ежедневного применения, нацеленная на укрепление фолликулов, уменьшения потери волос, увеличение доли «толстых» волос и снижение ломкости. Эффект базируется на сочетании активов с доказанными клиническими данными (аденозин, кофеин; Capixyl, трипептид меди) и доставки через спикулы (микроструктуры, повышающие трансдермальное и трансфолликулярное проникновение).
Результат:
Больше сильных волос: рост доли «толстых» волос 
Поддержка фолликула и фиксации волоса
Снижение ломкости/истончения: улучшение микроокружения и антиандрогенное влияние 
Более эффективная доставка без аппаратов: спикулы усиливают проникновение активов прямо к цели. 
Объединение активов с доказанной эффективностью бъет сразу по нескольким мишеням и дает максимальный эффект.
Для кого подходит:
 Для тех, кто замечает ослабление волос, замедленный рост или выпадение
 При избыточной жирности или шелушении кожи головы
Для восстановления после окрашивания и стрессовых воздействий
Подходит как мужчинам, так и женщинам; для любого типа кожи головы</t>
  </si>
  <si>
    <t>Интенсивный уход без нагревания. Лёгкая кремовая текстура равномерно распределяется по длине, сглаживает пушистость, облегчает расчёсывание и придаёт аккуратный блеск. Катионные полимеры и кондиционирующие эмоленты делают волосы более послушными, а протеины, пантенол и церамиды поддерживают плотность полотна и удержание влаги.
Преимущества:
- Гладкость и сияние без утяжеления
- Снижение пушения и антистатический эффект
- Более лёгкое распутывание и укладка
- Поддержка прочности и эластичности за счёт кератина, протеинов шёлка и церамидов
Как использовать:
Нанесите на чистые, слегка подсушенные полотенцем волосы, отступая 2–3 см от корней. Распределите по длине, прочешите гребнем с редкими зубьями. Оставьте на 15–20 минут без тепла, затем тщательно смойте. Используйте 1–2 раза в неделю.</t>
  </si>
  <si>
    <t>Маска "Холодный ботокс" для волос, с церамидами, кератином и протеинами шелка</t>
  </si>
  <si>
    <t>Маска-реконструктор волос с BADD (Аналог Olaplex №3)</t>
  </si>
  <si>
    <t>Праймер для волос с BADD (Аналог Olaplex №0)</t>
  </si>
  <si>
    <t>Экстраувлажняющая маска для волос с маслом усьмы, яичным маслом и комплексом амнокислот</t>
  </si>
  <si>
    <t>Маска для волос с маслами Усьмы руккольной и Яйца - питает и восстанавливает волосы, обеспечивая бережный уход за кожей головы и длиной. Входящий в состав Пироктон Оламин заботится о здоровье кожи головы, снижая риск появления перхоти и нормализуя микрофлору. Освежающий аромат лимонного Меренгового пирога завершает процедуру, оставляя приятные ощущения. Идеальная маска для поддержания здоровья и красоты ваших волос</t>
  </si>
  <si>
    <t>Маска-реконструктор с BADD - это салонный эффект восстановления дома. Формула сочетает «ремонт волос» с мощным кондиционирующим комплексом: волосы становятся плотнее на ощупь, легче расчёсываются, меньше пушатся и лучше держат укладку и цвет.
Дуэт маски и прайме для волос с BADD — продуманная система. Сначала ультралёгкий водный праймер 20% BADD подготавливает полотно буквально «сшивает» фибриллы кератина, возвращая прочность и упругость без утяжеления. Затем маска с высокой дозой BADD закрепляет результат и даёт ощутимый косметический эффект — гладкость, послушность и зеркальный блеск. 
Двухшаговый подход даёт максимум результата:
Праймер — водный праймер с высокой долей BADD «пропитывает» полотно волоса, восстанавливая структурные разрывы.
Маска-реконструктор — добавляет катионный уход: мгновенное распутывание, гладкость, блеск и удержание влаги, обеспечивает усиление воздействия основного актива
В итоге получаем сумму эффектов: внутренняя прочность и восстановление+ внешний мгновенный лоск.</t>
  </si>
  <si>
    <t>Масляная маска для укрепления и усиления роста волос (житкая текстура)</t>
  </si>
  <si>
    <t>Лёгкий крем, который моментально убирает пушение, облегчает расчёсывание и придаёт волосам ухоженный, эластичный вид. 
Распутывает и дисциплинирует волосы, убирает статическое электричество
Даёт гладкость, блеск и мягкость без липкости и жирной плёнки
Защищает полотно от механических повреждений при расчёсывании и повседневной носке, смягчает и увлажняет кончики
Лёгкость исполнения: стабильность и доступные ингредиенты
Результат применения: 
Выравнивает кутикулу и  усиливает блеск
Повышает эластичность — волосы меньше ломаются и лучше держат форму
Делает волосы послушными и гладкими, облегчая укладку</t>
  </si>
  <si>
    <t xml:space="preserve">Легкий несмыаемы крем для волос Гладкость и блеск без утяжеления </t>
  </si>
  <si>
    <t>от 15 000 руб. скидка 25%</t>
  </si>
  <si>
    <t>от 30 000 руб. скидка 30%</t>
  </si>
  <si>
    <t>от 70 000 руб. скидка 35%</t>
  </si>
  <si>
    <t>Сыворотка для густоты волос с ниацинамидом и трипептидом меди</t>
  </si>
  <si>
    <t>Активная пептидная сыворотка для стимуляции роста волос и комплексного ухода за кожей головы. Увеличивает густоту волос, укрепляет их структуру и предотвращает выпадение. Имеет легкую гелевую текстуру, которая быстро впитывается и не утяжеляет волосы.
Действие:
- Стимулирует и ускоряет рост волос
- Укрепляет волосяные фолликулы и структуру волос
- Уменьшает выпадение волос
- Восстанавливает здоровый баланс кожи головы
- Устраняет перхоть и излишнюю жирность
- Обеспечивает глубокое увлажнение
- Придает волосам упругость и здоровый блеск
Основные компоненты:
- Трипептид меди 10х – стимулирует рост волос, увеличивает их густоту, укрепляет фолликулы, обладает противовоспалительным и антиоксидантным действием.
- Капиксил – активирует синтез внеклеточных матричных белков, укрепляет волосы и способствует снижению их выпадения.
Дополнительные компоненты:
- Д-Пантенол – глубоко увлажняет кожу головы и волосы, повышает их эластичность, оказывает успокаивающее и восстанавливающее действие.
- Никотинамид – улучшает микроциркуляцию, защищает кожу от оксидативного стресса, регулирует работу сальных желез и поддерживает барьерные функции.
- Фитодистиллят лопуха – укрепляет фолликулы, стимулирует рост волос, обладает смягчающим и противовоспалительным эффектом.
- Аллантоин – успокаивает кожу головы, ускоряет процессы регенерации, помогает бороться с жирностью и перхотью.
Тип кожи и волос:
Подходит для всех типов кожи головы и волос, особенно рекомендуется для сухой кожи и тонких, ослабленных волос.</t>
  </si>
  <si>
    <t>От выпадения, для объема и стимуляции роста - ИНТЕНСИВНОЕ ДЕЙСТВИЕ</t>
  </si>
  <si>
    <t>ПРОТИВ ПЕРХОТИ И ДЛЯ ПРОБЛЕМНОЙ КОЖИ ГОЛОВЫ</t>
  </si>
  <si>
    <t>Реконструкция, защита и восстановление для волос и кожи головы</t>
  </si>
  <si>
    <t>Спрей-термозащита для волос. Гладкость, блеск и защита от высоких температур без утяжеления.</t>
  </si>
  <si>
    <t xml:space="preserve"> Уменьшает пушение, облегчает расчёсывание и бережно защищает волосы во время сушки феном или работы стайлером. 
Защищает полотно от перегрева и пересушивания при укладке
Снимает статическое электричество и дисциплинирует пушение
Придаёт гладкость и блеск без липкости и тяжести
Лёгкость исполнения: «холодное» приготовление, стабильность и доступные ингредиенты
Результат применения:
Выравнивает кутикулу и усиливает естественный блеск
Повышает эластичность — волосы меньше ломаются при расчёсывании и термовоздействии
Делает волосы послушными и облегчает укладку феном</t>
  </si>
  <si>
    <t>Лосьон на основе салициловой кислоты мягко очищает поры от себума и ороговевших клеток, снижает жирность и освежает кожу без стянутости. Связка энхансеров и увлажнителей поддерживает комфорт и гидратацию, а аллантоин успокаивает и уменьшает чувствительность Лосьон рассчитан на мягкое кератолитическое и себорегулирующее действие без выраженной сухости, подходит для жирной/комбинированной, склонной к акне кожи, а также для кожи головы (склонность к жирности, забитые фолликулы, перхоть неинфекционной природы).
Ключевые преимущества:
Очищает поры и уменьшает комедоны 
Снижает жирность и блеск, выравнивает микрорельеф
Смягчает и успокаивает: пантенол + аллантоин гасят возможное раздражение
Увлажняет без липкости: пентиленгликоль + глицерин поддерживают водный баланс
Тип кожи:
 Жирная и комбинированная, проблемная 
 Кожа, склонная к закупорке пор и перхоти</t>
  </si>
  <si>
    <t>Активный лосьон для проблемной кожи головы на основе салициловой кислоты</t>
  </si>
  <si>
    <t>Восстанавливающий спрей для повреждённых и склонных к сухости волос с церамидами</t>
  </si>
  <si>
    <t xml:space="preserve">Многофункциональное средство, которое помогает укреплять, увлажнять и защищать волосы от внешних агрессивных факторов. Он подходит для ежедневного использования и обеспечивает комплексный уход, делая волосы более здоровыми, блестящими и послушными. </t>
  </si>
  <si>
    <t>Несмываемый кондиционер-антистатик с протеинами пщеницы</t>
  </si>
  <si>
    <t>Кондиционер наносится на влажные или сухие волосы. Достаточно выдавить небольшую порцию, растереть между пальцами и нанести на длину волос, основное внимание на кончики. Важно не наносить много средства, чтобы не утяжелить волосы, так же не нужно наносить средство на кожу головы и корни волос.</t>
  </si>
  <si>
    <r>
      <t xml:space="preserve">Энзимная маска-пудра Eveness успокаивающая с экстрактом  Папаи </t>
    </r>
    <r>
      <rPr>
        <b/>
        <sz val="14"/>
        <color rgb="FFFF0000"/>
        <rFont val="Calibri"/>
        <family val="2"/>
        <charset val="204"/>
        <scheme val="minor"/>
      </rPr>
      <t>фиолетовая пена</t>
    </r>
  </si>
  <si>
    <r>
      <t xml:space="preserve">Энзимная пудра восстанавливающая VitaC с Витамином С </t>
    </r>
    <r>
      <rPr>
        <b/>
        <sz val="14"/>
        <color rgb="FFFF0000"/>
        <rFont val="Calibri"/>
        <family val="2"/>
        <charset val="204"/>
        <scheme val="minor"/>
      </rPr>
      <t>желтая пена</t>
    </r>
  </si>
  <si>
    <r>
      <t xml:space="preserve">Энзимная пудра противовоспалительная с экстрактом Черной икры и витаминос С
Glory </t>
    </r>
    <r>
      <rPr>
        <b/>
        <sz val="14"/>
        <color rgb="FFFF0000"/>
        <rFont val="Calibri"/>
        <family val="2"/>
        <charset val="204"/>
        <scheme val="minor"/>
      </rPr>
      <t>(гиппоаллергенна, подходит для чувствительной и  проблемной кожи, в борьбе с акне, коммедонами и постакне)</t>
    </r>
  </si>
  <si>
    <t>Ко-вошинг для волос для сухих и поврежденных волос</t>
  </si>
  <si>
    <t>Ко-вошинг (крем-шампунь) для волос без активной пены, но с активными защитными и очищающими свойствами. За основу создания продукту был взят метод, который использовался для мытья волос клуба кудрявых - мытье головы только бальзамом. Мы адаптировали формулу, что позволило сделать состав не только эффективным, но и сохранить эффект от применения данного способа. Этот шампунь мягко очищает волосы, сохраняя естественную влагу и не пересушивая кутикулу. Вместо обильной пены — деликатный уход, который помогает сохранить мягкость и естественный блеск волос. Прекрасно подходит обладателям сухих, пористых, кудрявых, волнистых и окрашенных волос. 
Для окрашенных волос, в отличие от шампуня, ко-вошинг не вымывает пигмент так активно, что позволяет дольше сохранять яркость цвета. Обладательницам кудрей такой продукт подходит не меньше — их пористая структура особенно нуждается в увлажнении.
Способ применения как и у обычного шампуня. Рекомендутся 1 раз в 1-2 недели промывать кожу головы обычным шампунем, так качество очищения ко-вошингом зависит от густоты волос и от окружающей среды</t>
  </si>
  <si>
    <t>Мусс-кондиционер для волос антистатический эффект</t>
  </si>
  <si>
    <t>Снимает статику и кондиционирует волосы, при этом легко растворяясь в воде. В виде пенки — довольно необычно, но очень экономично и эффективно. Можно использовать после основного ухода, так же подходит для тонких детских волос</t>
  </si>
  <si>
    <t>Сыворотка для усиления роста волос и предотвращения выпадения</t>
  </si>
  <si>
    <t>Эта уникальная сыворотка максимально эффективна с точки зрения стимуляции роста волоса и его утолщения. Основным действующим компонентом является актив нового поколения Capixyl, эффективность которого подтверждена опытными исследованиями, так же активное действие сыворотки поддерживают кофеин и кетон малины для укрепления и восстановления волос. Сыворотка наносится  на корни волос и не смывается. Можно сделать легкий массаж головы, для улучшения кровообращения и  лучшего проникновения активных компонентов. Для удобства нанесения необходимо разделить волосы на проборы.</t>
  </si>
  <si>
    <t xml:space="preserve">Питательная маска специально создана для того, чтобы восстановить жизненную силу поврежденных, сухих и ломких волос. Ее насыщенный активными добавками состав прекрасно разглаживает, регенерирует, увлажняет и питает волосы, делая их более живыми и эластичными, шелковистыми и послушными, а также снимает статику, что особенно актуально в зимний период. Маску следует наносить на чистые влажные волосы и держать 10-15 минут (при возможности время воздействия можно продлить), затем хорошо промыть водой.
 </t>
  </si>
  <si>
    <t>Восстанавливающая маска для поврежденных волос с молочной кислотой, комплексом масел, протеинами шелка и кератином</t>
  </si>
  <si>
    <t>ДОПОЛНИТЕЛЬНЫЙ УХОД</t>
  </si>
  <si>
    <t>ГИГИЕНА И ЕЖЕДНЕВНЫЙ УХОД</t>
  </si>
  <si>
    <t>Сухое масло для волос на основе масла брокколи и аргановым маслом</t>
  </si>
  <si>
    <t>Сухое масло для волос довольно прочно закрепило свои позиции как действенное, удобное и многофункциональное средство для ухода за волосами. Сухое масло, попадая на волосы оставляет тончайшую масляную пленку, которая делает волосы послушными, блестящими, эластичными. Масло является прекрасной защитой от воздействия агрессивных факторов внешней среды: солнца, ветра, сухого воздуха, морской воды. Наносить такое средство можно на сухие или влажные волосы (в этом случае оно заменяет кондиционер), его расход очень небольшой, достаточно растереть каплю в ладонях и нанести на волосы по всей длине, а затем расчесать их.</t>
  </si>
  <si>
    <t>Сыворотка благотворно влияет на микрофлору кожи головы, оказывая комплексное действие против перхоти, оказывает иммуномодулирующее действие, способствуя улучшению вида волос при склонности к их жирности, снимает зуд и раздражение, успокаивает кожу. Имеет глобальное и комплексное действие на различные причины перхоти, эффективность воздействия достигается именно за счет восстановления нормальной микрофлоры и баланса кожи головы. Дополняет состав, сильнейший актив для усиления роста волос - Капиксил. Он способствует увеличению размера волосяных фолликулов, делая волосы более крепкими и живыми, а также прекращает процесс выпадения и обеспечивает возобновление роста волос. В состав сыворотки входят также укрепляющие, увлажняющие и антиоксидантные компоненты, что делает данную сыворотку прекрасным решением для комплексного ухода за проблемной кожей головы. Консистенция легкого геля непривычна, но обладает рядом преимуществ: обеспечивает дополнительное и более длительное увлажнение, а также способствует особому методу нанесения - массажному втиранию в кожу головы, что также повышает эффективность средства.</t>
  </si>
  <si>
    <t>Сыворотка успокаивающая против зуда и перхоти с капиксилом</t>
  </si>
  <si>
    <t>Шампунь с мятой и морской солью. Для деликатного очищения волос после использования укаладочных средств</t>
  </si>
  <si>
    <t xml:space="preserve">Деликатно, но эффективно очищает, освежает кожу головы и придаёт волосам естественный блеск без утяжеления. Сбалансированный комплекс мягких ПАВ обсупечивает «шёлковую» пену, за счет чего шампунь хорошо вымывает укладочные продукты и себум, не пересушивая полотно волос. обволакивает кутикулу, облегчая расчёсывание и снижая статическое электричество. Волосы становятся гладкими, послушными и блестящими даже без бальзама. Фитиновой кислоты связывает соли жёсткой воды и ионы металлов, препятствуя потускнению окрашенных волос. Так активные компоненты в составе подавляют грибок Malassezia, снимают зуд и предупреждают повторное появление перхоти </t>
  </si>
  <si>
    <t>100 000 - 300 000 руб. скидка 45%</t>
  </si>
  <si>
    <t>Скидка 55%</t>
  </si>
  <si>
    <t>РАЗДЕЛЫ ПРАЙСА:</t>
  </si>
  <si>
    <t>ПРОФЕССИОНАЛЬНЫЕ СРЕДСТВА ДЛЯ ВОЛОС И КОЖИ ГОЛОВЫ</t>
  </si>
  <si>
    <t>УХОДОВЫЕ СРЕДСТВА ДЛЯ ЛИЦА</t>
  </si>
  <si>
    <t>В этом разделе всё, что необходимо для ежедневного ухода и для решения проблем кожи лица</t>
  </si>
  <si>
    <t>ОЧИЩАЮЩИЕ СРЕДСТВА ДЛЯ ЛИЦА</t>
  </si>
  <si>
    <t>Здесь находится все для очищения и умывания лица, так же в этом разделе вы можете найти эзимную пудру и гидрофильное масло и еще не менее интересные и классные продукты</t>
  </si>
  <si>
    <t>УХОД ДЛЯ ТЕЛА</t>
  </si>
  <si>
    <t>Гидрофильный бальзам для тела, молочко и скрабы все эти продукты найдете здесь</t>
  </si>
  <si>
    <t>Раздел включает в себя профессиональные продукты интенсивного действия с высокой концентрацией активных веществ. Средства которые решают проблемы выпадения волос, разрушения структу и оказывают оздоровительное действие для кожи головы</t>
  </si>
  <si>
    <t>Доставка:</t>
  </si>
  <si>
    <t>Бесплатная доставка по России до склада ТК в вашем городе (кроме отдаленных районов страны)</t>
  </si>
  <si>
    <t>Доставка осуществляется во все страны СНГ по тарифам ТК</t>
  </si>
  <si>
    <t>Условия заказа:</t>
  </si>
  <si>
    <t>Очищающие средства и уход для тела - кратно 30шт.</t>
  </si>
  <si>
    <t>Кремы для лица - кратно 50шт.</t>
  </si>
  <si>
    <t>Сыворотки - кратно 30шт.</t>
  </si>
  <si>
    <t>Маски - кратно 15шт.</t>
  </si>
  <si>
    <t>Сыворотки и лосьоны с активым действием - кратно 5 шт. одного SKY</t>
  </si>
  <si>
    <t>Прочие проф средства для волос - кратно 15шт.</t>
  </si>
  <si>
    <t>Это значит, что вы можете выбрать любой ассортимент из прайса на любую сумму, главное соблюдать кратность (т.е. нельзя заказать по 1шт. Из каждого SKY)</t>
  </si>
  <si>
    <t>Производство:</t>
  </si>
  <si>
    <t>Сроки производства - от 10-12 рабочих дней без учета срока доставки</t>
  </si>
  <si>
    <t>Мы изготавливаем под заказ, что бы у вас всегда были свежие сроки годности. В редких случаях можем добавить в партию товары из наличия, но с разницей в сроках не более 1 месяца</t>
  </si>
  <si>
    <t>Оплата:</t>
  </si>
  <si>
    <t>Оплата производится по выставленному счету на расчетный счет ИП Зайцева Анастасия Павловна</t>
  </si>
  <si>
    <t>Тестеры и образцы:</t>
  </si>
  <si>
    <t>Тестеры по 1шт к каждому продукту предоставляем бесплатно при заказе от 100 000 рублей.</t>
  </si>
  <si>
    <t>Образцы: по запросу у вашего менеджера</t>
  </si>
  <si>
    <t>Крем для сухой кожи "Зимняя защита" липа и масло манго</t>
  </si>
  <si>
    <t xml:space="preserve">Серум "Активатор роста 5 в 1" для роста волос и укрепления фолликул со спикулами </t>
  </si>
  <si>
    <t>Кондиционер наносится на кожу головы, с последующим возможным распределением по длине волос. Важно не наносить много средства, чтобы не утяжелить волосы. Наносить можно ежедневно или через день в течение 1-3 месяцев, в зависимости от состояния волос и решаемой задачи. Для профилактики, достаточно использовать месяц, далее можно сделать перерыв и, при необходимости, повторить курс. Можно наносить как на мокрые, так и на сухие волосы
Укрепляет фолликулы, предотвращая выпадение волос
Утолщает структуру волоса
Защищает кожу головы от воздействия окружающей среды
Восстанавливает волосы после термовоздействия и окрашивания
Предотвращает ломкость волос</t>
  </si>
  <si>
    <t>Гель-пептид от седины - интенсивное воздействие</t>
  </si>
  <si>
    <t>Гель-пептид с максимальной эффективностью, нацеленный именно на решение основной проблемы - седины. Гель-пептид содержит инновационный активный компонент - Грейверс. Этот компонент имеет клинически доказанную эффективность в борьбе с сединой. Механизм действия вдохновлён α-MSH (меланоцитстимулирующим гормоном): актив помогает стимулировать меланогенез и снижать оксидативный стресс в волосяных фолликулах.
 В составе геля так же содержатся ухаживающие компоненты, предотвращающие шелушения и раздражение на коже головы.
В результате испытаний, гель показал уменьшение седых волос на 30% после 2х месяцев использования. Гель не работает с глубокой сединой, но прекрасно справляется с ранней сединой и в начале ее появления</t>
  </si>
  <si>
    <t>Масло массажное "Сандаловое дерево", расслабляющее (масло сладкого миндаля и виноградной косточки)</t>
  </si>
  <si>
    <t>Отлично подойдет для расслабляющего и восстанавливающего массажа, SPA-процедур и парного массажа. Неповторимый аромат Сандала, в сочетании с лесными ягодами дарит неповторимые ощущения тепла и релакса. Благодяря Каприлику в составе, масло не камедогенно и не создает плёночки, равномерно наносится и прекрасно скользит. Удобно в работе</t>
  </si>
  <si>
    <t>Цена указана за все виды масел с разницей в объеме</t>
  </si>
  <si>
    <t>Массаж и SPA</t>
  </si>
  <si>
    <t>Масла массажные (ручной и аппаратный)</t>
  </si>
  <si>
    <t>Масло массажное "Баунти", заряжает энергией (масло кокоса и розы)</t>
  </si>
  <si>
    <t>Снимает сстресс и напряжение в теле, благодаря массажу по маслу Баунти, клиент заряжается энергией и позитивом, улучшается общее эмоциональное состояние.  Благодяря Каприлику в составе, масло не камедогенно и не создает плёночки, равномерно наносится и прекрасно скользит. Удобно в работе</t>
  </si>
  <si>
    <t>Прекрасно в сезон простуд, эфирное масло хвои и легкий согревающий эффект - это фито-терапия прямо на массажном столе.  Благодяря Каприлику в составе, масло не камедогенно и не создает плёночки, равномерно наносится и прекрасно скользит. Удобно в работе</t>
  </si>
  <si>
    <t>Масло имеет выраженное согревающее действие, прекрасно подойдет спортсменам и клиентам, которые бояртся с лишним весом.  Благодяря Каприлику в составе, масло не камедогенно и не создает плёночки, равномерно наносится и прекрасно скользит. Удобно в работе</t>
  </si>
  <si>
    <t xml:space="preserve">Магний прекрасный минерал, успокаивает, снимает боль в суставах и мыщцах, поднмая общий тонус тела. Улучшается двигательная функция и улучшается сон клиента. оказывает бактерицидное и анаболическое действие, помогает регенерировать поврежденные ткани.. </t>
  </si>
  <si>
    <t>Масло-бальзам массажное "Хвойный лес", в сезон простуд (масло сладкого миндаля и эфирное масло хвои)</t>
  </si>
  <si>
    <t>Масло массажное "Горячее прикосновение", прогревает тело, прекрасно при целлюлите и болях в мышцах (Масло кокоса, экстракт центеллы азиатской, экстракт красного перца)</t>
  </si>
  <si>
    <t>Магниевое масло, снятие болей в суставах и мышцах (фитодистиллят ромашки и магния хлорид)</t>
  </si>
  <si>
    <t xml:space="preserve">Гиалуроновый гель </t>
  </si>
  <si>
    <t>для процедуры холодного гидрирования, перед проведением чисток и пилингов</t>
  </si>
  <si>
    <t>Альгинантная макса</t>
  </si>
  <si>
    <t>Маска увлажняет верхние слои эпидермиса, улучшает цвет лица, обладает успокаивающим действием. Содержит осветляющий растительный комплекс: экстракт камнеломки, экстракт винограда, экстракт шелковицы, экстракт шлемника, витамин С и морские полисахариды.</t>
  </si>
  <si>
    <t>ДЛЯ МАССАЖА</t>
  </si>
  <si>
    <t>ДЛЯ КОСМЕТОЛОГОВ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</si>
</sst>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sz val="11"/>
      <color rgb="FFFF0000"/>
      <name val="Calibri"/>
      <family val="2"/>
      <scheme val="minor"/>
    </font>
    <font>
      <b/>
      <sz val="8"/>
      <color rgb="FF000000"/>
      <name val="Calibri"/>
      <family val="2"/>
      <charset val="204"/>
    </font>
    <font>
      <sz val="8"/>
      <color theme="1"/>
      <name val="Calibri"/>
      <family val="2"/>
      <scheme val="minor"/>
    </font>
    <font>
      <sz val="8"/>
      <color rgb="FF000000"/>
      <name val="Times New Roman"/>
      <family val="1"/>
      <charset val="204"/>
    </font>
    <font>
      <sz val="8"/>
      <color rgb="FFFF0000"/>
      <name val="Calibri"/>
      <family val="2"/>
      <scheme val="minor"/>
    </font>
    <font>
      <b/>
      <sz val="11"/>
      <name val="Calibri"/>
      <family val="2"/>
      <charset val="204"/>
      <scheme val="minor"/>
    </font>
    <font>
      <b/>
      <sz val="8"/>
      <color theme="1"/>
      <name val="Calibri"/>
      <family val="2"/>
      <charset val="204"/>
      <scheme val="minor"/>
    </font>
    <font>
      <b/>
      <sz val="11"/>
      <color theme="1"/>
      <name val="Calibri"/>
      <family val="2"/>
      <scheme val="minor"/>
    </font>
    <font>
      <b/>
      <sz val="8"/>
      <color rgb="FF000000"/>
      <name val="Times New Roman"/>
      <family val="1"/>
      <charset val="204"/>
    </font>
    <font>
      <b/>
      <sz val="8"/>
      <color theme="1"/>
      <name val="Calibri"/>
      <family val="2"/>
      <scheme val="minor"/>
    </font>
    <font>
      <b/>
      <sz val="11"/>
      <color rgb="FFFF0000"/>
      <name val="Calibri"/>
      <family val="2"/>
      <scheme val="minor"/>
    </font>
    <font>
      <sz val="8"/>
      <color rgb="FFFF0000"/>
      <name val="Times New Roman"/>
      <family val="1"/>
      <charset val="204"/>
    </font>
    <font>
      <b/>
      <sz val="11"/>
      <color rgb="FFFF0000"/>
      <name val="Calibri"/>
      <family val="2"/>
      <charset val="204"/>
      <scheme val="minor"/>
    </font>
    <font>
      <sz val="16"/>
      <color rgb="FFFF0000"/>
      <name val="Calibri"/>
      <family val="2"/>
      <scheme val="minor"/>
    </font>
    <font>
      <b/>
      <sz val="10"/>
      <color rgb="FF000000"/>
      <name val="Calibri"/>
      <family val="2"/>
      <charset val="204"/>
    </font>
    <font>
      <sz val="10"/>
      <name val="Calibri"/>
      <family val="2"/>
      <charset val="204"/>
    </font>
    <font>
      <sz val="10"/>
      <color rgb="FFFF0000"/>
      <name val="Calibri"/>
      <family val="2"/>
      <scheme val="minor"/>
    </font>
    <font>
      <sz val="10"/>
      <color theme="1"/>
      <name val="Calibri"/>
      <family val="2"/>
      <scheme val="minor"/>
    </font>
    <font>
      <sz val="10"/>
      <color rgb="FF000000"/>
      <name val="Times New Roman"/>
      <family val="1"/>
      <charset val="204"/>
    </font>
    <font>
      <b/>
      <sz val="18"/>
      <color rgb="FFFF0000"/>
      <name val="Calibri"/>
      <family val="2"/>
      <charset val="204"/>
      <scheme val="minor"/>
    </font>
    <font>
      <b/>
      <sz val="16"/>
      <color rgb="FFFF0000"/>
      <name val="Calibri"/>
      <family val="2"/>
      <charset val="204"/>
      <scheme val="minor"/>
    </font>
    <font>
      <sz val="11"/>
      <name val="Calibri"/>
      <family val="2"/>
      <charset val="204"/>
    </font>
    <font>
      <sz val="11"/>
      <color rgb="FFFF0000"/>
      <name val="Times New Roman"/>
      <family val="1"/>
      <charset val="204"/>
    </font>
    <font>
      <sz val="11"/>
      <color rgb="FF000000"/>
      <name val="Times New Roman"/>
      <family val="1"/>
      <charset val="204"/>
    </font>
    <font>
      <b/>
      <sz val="11"/>
      <color rgb="FF000000"/>
      <name val="Times New Roman"/>
      <family val="1"/>
      <charset val="204"/>
    </font>
    <font>
      <b/>
      <sz val="12"/>
      <color theme="0"/>
      <name val="Times New Roman"/>
      <family val="1"/>
      <charset val="204"/>
    </font>
    <font>
      <sz val="12"/>
      <color theme="1"/>
      <name val="Calibri"/>
      <family val="2"/>
      <scheme val="minor"/>
    </font>
    <font>
      <sz val="14"/>
      <color rgb="FFFF0000"/>
      <name val="Calibri"/>
      <family val="2"/>
      <scheme val="minor"/>
    </font>
    <font>
      <b/>
      <sz val="12"/>
      <color rgb="FF000000"/>
      <name val="Calibri"/>
      <family val="2"/>
      <charset val="204"/>
    </font>
    <font>
      <b/>
      <sz val="14"/>
      <color rgb="FF000000"/>
      <name val="Calibri"/>
      <family val="2"/>
      <charset val="204"/>
    </font>
    <font>
      <sz val="18"/>
      <color rgb="FFFF0000"/>
      <name val="Calibri"/>
      <family val="2"/>
      <charset val="204"/>
      <scheme val="minor"/>
    </font>
    <font>
      <sz val="20"/>
      <color rgb="FFFF0000"/>
      <name val="Calibri"/>
      <family val="2"/>
      <scheme val="minor"/>
    </font>
    <font>
      <b/>
      <sz val="14"/>
      <color theme="1"/>
      <name val="Calibri"/>
      <family val="2"/>
      <charset val="204"/>
      <scheme val="minor"/>
    </font>
    <font>
      <b/>
      <sz val="14"/>
      <name val="Calibri"/>
      <family val="2"/>
      <charset val="204"/>
      <scheme val="minor"/>
    </font>
    <font>
      <b/>
      <sz val="22"/>
      <color theme="1"/>
      <name val="Calibri"/>
      <family val="2"/>
      <charset val="204"/>
      <scheme val="minor"/>
    </font>
    <font>
      <b/>
      <sz val="16"/>
      <color theme="1"/>
      <name val="Calibri"/>
      <family val="2"/>
      <charset val="204"/>
      <scheme val="minor"/>
    </font>
    <font>
      <b/>
      <sz val="18"/>
      <color theme="1"/>
      <name val="Calibri"/>
      <family val="2"/>
      <charset val="204"/>
      <scheme val="minor"/>
    </font>
    <font>
      <sz val="18"/>
      <color rgb="FFFF0000"/>
      <name val="Calibri"/>
      <family val="2"/>
      <scheme val="minor"/>
    </font>
    <font>
      <sz val="16"/>
      <color theme="1"/>
      <name val="Calibri"/>
      <family val="2"/>
      <scheme val="minor"/>
    </font>
    <font>
      <sz val="18"/>
      <color theme="1"/>
      <name val="Calibri"/>
      <family val="2"/>
      <scheme val="minor"/>
    </font>
    <font>
      <b/>
      <sz val="14"/>
      <color rgb="FFFF0000"/>
      <name val="Calibri"/>
      <family val="2"/>
      <charset val="204"/>
      <scheme val="minor"/>
    </font>
    <font>
      <b/>
      <sz val="18"/>
      <name val="Calibri"/>
      <family val="2"/>
      <charset val="204"/>
      <scheme val="minor"/>
    </font>
    <font>
      <u/>
      <sz val="11"/>
      <color theme="10"/>
      <name val="Calibri"/>
      <family val="2"/>
      <scheme val="minor"/>
    </font>
    <font>
      <b/>
      <sz val="20"/>
      <color rgb="FFFF0000"/>
      <name val="Calibri"/>
      <family val="2"/>
      <charset val="204"/>
      <scheme val="minor"/>
    </font>
    <font>
      <sz val="22"/>
      <color theme="1"/>
      <name val="Calibri"/>
      <family val="2"/>
      <scheme val="minor"/>
    </font>
    <font>
      <b/>
      <sz val="20"/>
      <color theme="1"/>
      <name val="Calibri"/>
      <family val="2"/>
      <charset val="204"/>
      <scheme val="minor"/>
    </font>
  </fonts>
  <fills count="12">
    <fill>
      <patternFill patternType="none"/>
    </fill>
    <fill>
      <patternFill patternType="gray125"/>
    </fill>
    <fill>
      <patternFill patternType="solid">
        <fgColor rgb="FFF2F2F2"/>
        <bgColor rgb="FFF2F2F2"/>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E1B087"/>
        <bgColor indexed="64"/>
      </patternFill>
    </fill>
    <fill>
      <patternFill patternType="solid">
        <fgColor rgb="FF92D050"/>
        <bgColor indexed="64"/>
      </patternFill>
    </fill>
    <fill>
      <patternFill patternType="solid">
        <fgColor rgb="FFF6F8AE"/>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5" tint="0.79998168889431442"/>
        <bgColor indexed="64"/>
      </patternFill>
    </fill>
  </fills>
  <borders count="2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hair">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hair">
        <color rgb="FF000000"/>
      </left>
      <right/>
      <top style="thin">
        <color rgb="FF000000"/>
      </top>
      <bottom/>
      <diagonal/>
    </border>
    <border>
      <left/>
      <right style="thin">
        <color indexed="64"/>
      </right>
      <top style="thin">
        <color rgb="FF000000"/>
      </top>
      <bottom/>
      <diagonal/>
    </border>
    <border>
      <left style="hair">
        <color rgb="FF000000"/>
      </left>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2">
    <xf numFmtId="0" fontId="0" fillId="0" borderId="0"/>
    <xf numFmtId="0" fontId="45" fillId="0" borderId="0" applyNumberFormat="0" applyFill="0" applyBorder="0" applyAlignment="0" applyProtection="0"/>
  </cellStyleXfs>
  <cellXfs count="266">
    <xf numFmtId="0" fontId="0" fillId="0" borderId="0" xfId="0"/>
    <xf numFmtId="0" fontId="0" fillId="0" borderId="0" xfId="0" applyFont="1" applyAlignment="1"/>
    <xf numFmtId="0" fontId="0" fillId="0" borderId="0" xfId="0" applyFont="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3" fillId="0" borderId="0" xfId="0" applyFont="1"/>
    <xf numFmtId="0" fontId="5" fillId="0" borderId="0" xfId="0" applyFont="1" applyAlignment="1"/>
    <xf numFmtId="0" fontId="6" fillId="0" borderId="0" xfId="0" applyFont="1" applyAlignment="1">
      <alignment horizontal="center" vertical="center" wrapText="1"/>
    </xf>
    <xf numFmtId="1" fontId="2" fillId="8" borderId="14" xfId="0" applyNumberFormat="1" applyFont="1" applyFill="1" applyBorder="1" applyAlignment="1">
      <alignment horizontal="center" vertical="center"/>
    </xf>
    <xf numFmtId="1" fontId="0" fillId="0" borderId="6" xfId="0" applyNumberFormat="1" applyBorder="1" applyAlignment="1">
      <alignment vertical="center"/>
    </xf>
    <xf numFmtId="1" fontId="0" fillId="0" borderId="0" xfId="0" applyNumberFormat="1" applyAlignment="1">
      <alignment vertical="center"/>
    </xf>
    <xf numFmtId="0" fontId="0" fillId="0" borderId="0" xfId="0"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0" fillId="9" borderId="0" xfId="0" applyFill="1" applyAlignment="1">
      <alignment vertical="center"/>
    </xf>
    <xf numFmtId="0" fontId="0" fillId="9" borderId="0" xfId="0" applyFill="1" applyAlignment="1">
      <alignment horizontal="center" vertical="center"/>
    </xf>
    <xf numFmtId="0" fontId="0" fillId="9" borderId="0" xfId="0" applyFill="1" applyAlignment="1">
      <alignment horizontal="center" vertical="center" wrapText="1"/>
    </xf>
    <xf numFmtId="0" fontId="3" fillId="9" borderId="0" xfId="0" applyFont="1" applyFill="1" applyAlignment="1">
      <alignment horizontal="center" vertical="center"/>
    </xf>
    <xf numFmtId="0" fontId="0" fillId="0" borderId="6" xfId="0" applyBorder="1" applyAlignment="1">
      <alignment vertical="center" wrapText="1"/>
    </xf>
    <xf numFmtId="0" fontId="0" fillId="9" borderId="0" xfId="0" applyFill="1" applyAlignment="1">
      <alignment vertical="center" wrapText="1"/>
    </xf>
    <xf numFmtId="0" fontId="0" fillId="0" borderId="0" xfId="0"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xf>
    <xf numFmtId="0" fontId="10" fillId="0" borderId="6" xfId="0" applyFont="1" applyBorder="1" applyAlignment="1">
      <alignment horizontal="center" vertical="center"/>
    </xf>
    <xf numFmtId="0" fontId="10" fillId="9" borderId="0" xfId="0" applyFont="1" applyFill="1" applyAlignment="1">
      <alignment horizontal="center" vertical="center"/>
    </xf>
    <xf numFmtId="0" fontId="12" fillId="0" borderId="0" xfId="0" applyFont="1" applyAlignment="1">
      <alignment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14" fillId="0" borderId="0" xfId="0" applyFont="1" applyAlignment="1">
      <alignment horizontal="center" vertical="center" wrapText="1"/>
    </xf>
    <xf numFmtId="0" fontId="3" fillId="9" borderId="0" xfId="0" applyFont="1" applyFill="1" applyAlignment="1">
      <alignment horizontal="center" vertical="center" wrapText="1"/>
    </xf>
    <xf numFmtId="0" fontId="14" fillId="0" borderId="0" xfId="0" applyFont="1" applyAlignment="1">
      <alignment vertical="center" wrapText="1"/>
    </xf>
    <xf numFmtId="1" fontId="0" fillId="0" borderId="12" xfId="0" applyNumberFormat="1" applyBorder="1" applyAlignment="1">
      <alignment vertical="center"/>
    </xf>
    <xf numFmtId="0" fontId="0" fillId="0" borderId="12" xfId="0" applyBorder="1" applyAlignment="1">
      <alignment vertical="center" wrapText="1"/>
    </xf>
    <xf numFmtId="0" fontId="0" fillId="0" borderId="12" xfId="0" applyBorder="1" applyAlignment="1">
      <alignment horizontal="center" vertical="center"/>
    </xf>
    <xf numFmtId="0" fontId="3" fillId="0" borderId="12" xfId="0" applyFont="1" applyBorder="1" applyAlignment="1">
      <alignment horizontal="center" vertical="center"/>
    </xf>
    <xf numFmtId="0" fontId="10" fillId="0" borderId="12" xfId="0" applyFont="1" applyBorder="1" applyAlignment="1">
      <alignment horizontal="center" vertical="center"/>
    </xf>
    <xf numFmtId="1" fontId="0" fillId="0" borderId="13" xfId="0" applyNumberFormat="1" applyBorder="1" applyAlignment="1">
      <alignment vertical="center"/>
    </xf>
    <xf numFmtId="0" fontId="0" fillId="0" borderId="13" xfId="0" applyBorder="1" applyAlignment="1">
      <alignment vertical="center" wrapText="1"/>
    </xf>
    <xf numFmtId="0" fontId="0" fillId="0" borderId="13" xfId="0" applyBorder="1" applyAlignment="1">
      <alignment horizontal="center" vertical="center"/>
    </xf>
    <xf numFmtId="0" fontId="3" fillId="0" borderId="13" xfId="0" applyFont="1" applyBorder="1" applyAlignment="1">
      <alignment horizontal="center" vertical="center"/>
    </xf>
    <xf numFmtId="0" fontId="10" fillId="0" borderId="13" xfId="0" applyFont="1" applyBorder="1" applyAlignment="1">
      <alignment horizontal="center" vertical="center"/>
    </xf>
    <xf numFmtId="0" fontId="0" fillId="6" borderId="8" xfId="0" applyFill="1" applyBorder="1" applyAlignment="1">
      <alignment horizontal="center" vertical="center"/>
    </xf>
    <xf numFmtId="0" fontId="3" fillId="6" borderId="8" xfId="0" applyFont="1" applyFill="1" applyBorder="1" applyAlignment="1">
      <alignment horizontal="center" vertical="center"/>
    </xf>
    <xf numFmtId="2" fontId="2" fillId="0" borderId="0" xfId="0" applyNumberFormat="1" applyFont="1" applyAlignment="1">
      <alignment horizontal="center" vertical="center"/>
    </xf>
    <xf numFmtId="2" fontId="9" fillId="0" borderId="0" xfId="0" applyNumberFormat="1" applyFont="1" applyAlignment="1">
      <alignment horizontal="center" vertical="center"/>
    </xf>
    <xf numFmtId="2" fontId="2" fillId="6" borderId="0" xfId="0" applyNumberFormat="1" applyFont="1" applyFill="1" applyAlignment="1">
      <alignment horizontal="center" vertical="center"/>
    </xf>
    <xf numFmtId="2" fontId="2" fillId="8" borderId="6" xfId="0" applyNumberFormat="1" applyFont="1" applyFill="1" applyBorder="1" applyAlignment="1">
      <alignment horizontal="center" vertical="center"/>
    </xf>
    <xf numFmtId="2" fontId="2" fillId="8" borderId="12" xfId="0" applyNumberFormat="1" applyFont="1" applyFill="1" applyBorder="1" applyAlignment="1">
      <alignment horizontal="center" vertical="center"/>
    </xf>
    <xf numFmtId="2" fontId="2" fillId="6" borderId="9" xfId="0" applyNumberFormat="1" applyFont="1" applyFill="1" applyBorder="1" applyAlignment="1">
      <alignment horizontal="center" vertical="center"/>
    </xf>
    <xf numFmtId="2" fontId="2" fillId="8" borderId="13" xfId="0" applyNumberFormat="1" applyFont="1" applyFill="1" applyBorder="1" applyAlignment="1">
      <alignment horizontal="center" vertical="center"/>
    </xf>
    <xf numFmtId="2" fontId="2" fillId="9" borderId="0" xfId="0" applyNumberFormat="1" applyFont="1" applyFill="1" applyAlignment="1">
      <alignment horizontal="center" vertical="center"/>
    </xf>
    <xf numFmtId="2" fontId="2" fillId="0" borderId="6" xfId="0" applyNumberFormat="1" applyFont="1" applyBorder="1" applyAlignment="1">
      <alignment horizontal="center" vertical="center"/>
    </xf>
    <xf numFmtId="2" fontId="2" fillId="0" borderId="12" xfId="0" applyNumberFormat="1" applyFont="1" applyBorder="1" applyAlignment="1">
      <alignment horizontal="center" vertical="center"/>
    </xf>
    <xf numFmtId="2" fontId="0" fillId="6" borderId="8" xfId="0" applyNumberFormat="1" applyFill="1" applyBorder="1" applyAlignment="1">
      <alignment horizontal="center" vertical="center"/>
    </xf>
    <xf numFmtId="2" fontId="2" fillId="0" borderId="13" xfId="0" applyNumberFormat="1" applyFont="1" applyBorder="1" applyAlignment="1">
      <alignment horizontal="center" vertical="center"/>
    </xf>
    <xf numFmtId="0" fontId="15" fillId="9" borderId="0" xfId="0" applyFont="1" applyFill="1" applyAlignment="1">
      <alignment horizontal="center" vertical="center"/>
    </xf>
    <xf numFmtId="0" fontId="20" fillId="3" borderId="6" xfId="0" applyFont="1" applyFill="1" applyBorder="1" applyAlignment="1">
      <alignment horizontal="center" vertical="center"/>
    </xf>
    <xf numFmtId="0" fontId="21" fillId="3" borderId="6" xfId="0" applyFont="1" applyFill="1" applyBorder="1" applyAlignment="1">
      <alignment horizontal="center" vertical="center" wrapText="1"/>
    </xf>
    <xf numFmtId="0" fontId="0" fillId="0" borderId="5" xfId="0" applyFont="1" applyBorder="1" applyAlignment="1">
      <alignment vertical="center"/>
    </xf>
    <xf numFmtId="0" fontId="2" fillId="8" borderId="9" xfId="0" applyFont="1" applyFill="1" applyBorder="1" applyAlignment="1">
      <alignment vertical="center"/>
    </xf>
    <xf numFmtId="1" fontId="2" fillId="8" borderId="18" xfId="0" applyNumberFormat="1" applyFont="1" applyFill="1" applyBorder="1" applyAlignment="1">
      <alignment horizontal="center" vertical="center"/>
    </xf>
    <xf numFmtId="0" fontId="2" fillId="8" borderId="8" xfId="0" applyFont="1" applyFill="1" applyBorder="1" applyAlignment="1">
      <alignment vertical="center"/>
    </xf>
    <xf numFmtId="2" fontId="2" fillId="8" borderId="13" xfId="0" applyNumberFormat="1" applyFont="1" applyFill="1" applyBorder="1" applyAlignment="1">
      <alignment horizontal="center" vertical="center"/>
    </xf>
    <xf numFmtId="1" fontId="3" fillId="0" borderId="13" xfId="0" applyNumberFormat="1" applyFont="1" applyBorder="1" applyAlignment="1">
      <alignment horizontal="center" vertical="center"/>
    </xf>
    <xf numFmtId="1" fontId="2" fillId="6" borderId="8" xfId="0" applyNumberFormat="1" applyFont="1" applyFill="1" applyBorder="1" applyAlignment="1">
      <alignment vertical="center"/>
    </xf>
    <xf numFmtId="1" fontId="2" fillId="6" borderId="9" xfId="0" applyNumberFormat="1" applyFont="1" applyFill="1" applyBorder="1" applyAlignment="1">
      <alignment vertical="center"/>
    </xf>
    <xf numFmtId="0" fontId="0" fillId="0" borderId="6" xfId="0" applyBorder="1" applyAlignment="1">
      <alignment horizontal="center" vertical="center" wrapText="1"/>
    </xf>
    <xf numFmtId="1" fontId="0" fillId="6" borderId="15" xfId="0" applyNumberFormat="1" applyFill="1" applyBorder="1" applyAlignment="1">
      <alignment vertical="center"/>
    </xf>
    <xf numFmtId="1" fontId="0" fillId="6" borderId="16" xfId="0" applyNumberFormat="1" applyFill="1" applyBorder="1" applyAlignment="1">
      <alignment vertical="center"/>
    </xf>
    <xf numFmtId="2" fontId="2" fillId="8" borderId="13" xfId="0" applyNumberFormat="1" applyFont="1" applyFill="1" applyBorder="1" applyAlignment="1">
      <alignment horizontal="center" vertical="center"/>
    </xf>
    <xf numFmtId="0" fontId="2" fillId="6" borderId="8" xfId="0" applyFont="1" applyFill="1" applyBorder="1" applyAlignment="1">
      <alignment horizontal="center" vertical="center"/>
    </xf>
    <xf numFmtId="0" fontId="2" fillId="6" borderId="6" xfId="0" applyFont="1" applyFill="1" applyBorder="1" applyAlignment="1">
      <alignment vertical="center" wrapText="1"/>
    </xf>
    <xf numFmtId="0" fontId="13" fillId="6" borderId="6" xfId="0" applyFont="1" applyFill="1" applyBorder="1" applyAlignment="1">
      <alignment horizontal="center" vertical="center"/>
    </xf>
    <xf numFmtId="0" fontId="2" fillId="6" borderId="6" xfId="0" applyFont="1" applyFill="1" applyBorder="1" applyAlignment="1">
      <alignment horizontal="center" vertical="center"/>
    </xf>
    <xf numFmtId="2" fontId="2" fillId="6" borderId="6" xfId="0" applyNumberFormat="1" applyFont="1" applyFill="1" applyBorder="1" applyAlignment="1">
      <alignment horizontal="center" vertical="center"/>
    </xf>
    <xf numFmtId="0" fontId="15" fillId="6" borderId="6" xfId="0" applyFont="1" applyFill="1" applyBorder="1" applyAlignment="1">
      <alignment horizontal="center" vertical="center"/>
    </xf>
    <xf numFmtId="0" fontId="15" fillId="0" borderId="13" xfId="0" applyFont="1" applyBorder="1" applyAlignment="1">
      <alignment horizontal="center" vertical="center"/>
    </xf>
    <xf numFmtId="0" fontId="15" fillId="0" borderId="6" xfId="0" applyFont="1" applyBorder="1" applyAlignment="1">
      <alignment horizontal="center" vertical="center"/>
    </xf>
    <xf numFmtId="0" fontId="2" fillId="8" borderId="11" xfId="0" applyFont="1" applyFill="1" applyBorder="1" applyAlignment="1">
      <alignment vertical="center"/>
    </xf>
    <xf numFmtId="0" fontId="24" fillId="0" borderId="4" xfId="0" applyFont="1" applyBorder="1" applyAlignment="1">
      <alignment horizontal="center"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9" fillId="0" borderId="0" xfId="0" applyFont="1" applyAlignment="1"/>
    <xf numFmtId="2" fontId="2" fillId="8" borderId="12" xfId="0" applyNumberFormat="1" applyFont="1" applyFill="1" applyBorder="1" applyAlignment="1">
      <alignment horizontal="center" vertical="center"/>
    </xf>
    <xf numFmtId="2" fontId="2" fillId="8" borderId="13" xfId="0" applyNumberFormat="1" applyFont="1" applyFill="1" applyBorder="1" applyAlignment="1">
      <alignment horizontal="center" vertical="center"/>
    </xf>
    <xf numFmtId="0" fontId="18" fillId="4" borderId="6" xfId="0" applyFont="1" applyFill="1" applyBorder="1" applyAlignment="1">
      <alignment vertical="center"/>
    </xf>
    <xf numFmtId="1" fontId="34" fillId="0" borderId="6" xfId="0" applyNumberFormat="1" applyFont="1" applyBorder="1" applyAlignment="1">
      <alignment horizontal="center" vertical="center"/>
    </xf>
    <xf numFmtId="1" fontId="34" fillId="0" borderId="12" xfId="0" applyNumberFormat="1" applyFont="1" applyBorder="1" applyAlignment="1">
      <alignment horizontal="center" vertical="center"/>
    </xf>
    <xf numFmtId="0" fontId="15" fillId="0" borderId="12" xfId="0" applyFont="1" applyBorder="1" applyAlignment="1">
      <alignment horizontal="center" vertical="center"/>
    </xf>
    <xf numFmtId="1" fontId="33" fillId="0" borderId="13" xfId="0" applyNumberFormat="1" applyFont="1" applyBorder="1" applyAlignment="1">
      <alignment horizontal="center" vertical="center"/>
    </xf>
    <xf numFmtId="0" fontId="0" fillId="0" borderId="6" xfId="0" applyBorder="1" applyAlignment="1">
      <alignment horizontal="left" vertical="center" wrapText="1"/>
    </xf>
    <xf numFmtId="0" fontId="0" fillId="0" borderId="19" xfId="0" applyBorder="1" applyAlignment="1">
      <alignment horizontal="center" vertical="center" wrapText="1"/>
    </xf>
    <xf numFmtId="0" fontId="0" fillId="0" borderId="13" xfId="0" applyBorder="1" applyAlignment="1">
      <alignment vertical="top" wrapText="1"/>
    </xf>
    <xf numFmtId="1" fontId="40" fillId="0" borderId="6" xfId="0" applyNumberFormat="1" applyFont="1" applyBorder="1" applyAlignment="1">
      <alignment horizontal="center" vertical="center"/>
    </xf>
    <xf numFmtId="1" fontId="40" fillId="0" borderId="13" xfId="0" applyNumberFormat="1" applyFont="1" applyBorder="1" applyAlignment="1">
      <alignment horizontal="center" vertical="center"/>
    </xf>
    <xf numFmtId="1" fontId="35" fillId="10" borderId="8" xfId="0" applyNumberFormat="1" applyFont="1" applyFill="1" applyBorder="1" applyAlignment="1">
      <alignment vertical="center"/>
    </xf>
    <xf numFmtId="0" fontId="41" fillId="0" borderId="6" xfId="0" applyFont="1" applyBorder="1" applyAlignment="1">
      <alignment vertical="center" wrapText="1"/>
    </xf>
    <xf numFmtId="1" fontId="35" fillId="10" borderId="9" xfId="0" applyNumberFormat="1" applyFont="1" applyFill="1" applyBorder="1" applyAlignment="1">
      <alignment vertical="center"/>
    </xf>
    <xf numFmtId="0" fontId="33" fillId="0" borderId="0" xfId="0" applyFont="1" applyAlignment="1">
      <alignment vertical="center" wrapText="1"/>
    </xf>
    <xf numFmtId="0" fontId="17" fillId="4" borderId="6" xfId="0" applyFont="1" applyFill="1" applyBorder="1" applyAlignment="1">
      <alignment vertical="center"/>
    </xf>
    <xf numFmtId="1" fontId="32" fillId="6" borderId="15" xfId="0" applyNumberFormat="1" applyFont="1" applyFill="1" applyBorder="1" applyAlignment="1">
      <alignment vertical="center"/>
    </xf>
    <xf numFmtId="1" fontId="31" fillId="0" borderId="4" xfId="0" applyNumberFormat="1" applyFont="1" applyBorder="1" applyAlignment="1">
      <alignment vertical="center"/>
    </xf>
    <xf numFmtId="0" fontId="26" fillId="0" borderId="0" xfId="0" applyFont="1" applyAlignment="1">
      <alignment wrapText="1"/>
    </xf>
    <xf numFmtId="0" fontId="26" fillId="0" borderId="0" xfId="0" applyFont="1" applyAlignment="1">
      <alignment vertical="center"/>
    </xf>
    <xf numFmtId="0" fontId="28" fillId="0" borderId="0" xfId="0" applyFont="1" applyFill="1" applyAlignment="1">
      <alignment vertical="center"/>
    </xf>
    <xf numFmtId="0" fontId="2" fillId="8" borderId="15" xfId="0" applyFont="1" applyFill="1" applyBorder="1" applyAlignment="1">
      <alignment vertical="center"/>
    </xf>
    <xf numFmtId="1" fontId="38" fillId="10" borderId="8" xfId="0" applyNumberFormat="1" applyFont="1" applyFill="1" applyBorder="1" applyAlignment="1">
      <alignment vertical="center"/>
    </xf>
    <xf numFmtId="1" fontId="40" fillId="0" borderId="12" xfId="0" applyNumberFormat="1" applyFont="1" applyBorder="1" applyAlignment="1">
      <alignment horizontal="center" vertical="center"/>
    </xf>
    <xf numFmtId="0" fontId="15" fillId="6" borderId="8" xfId="0" applyFont="1" applyFill="1" applyBorder="1" applyAlignment="1">
      <alignment horizontal="center" vertical="center"/>
    </xf>
    <xf numFmtId="2" fontId="2" fillId="6" borderId="8" xfId="0" applyNumberFormat="1" applyFont="1" applyFill="1" applyBorder="1" applyAlignment="1">
      <alignment horizontal="center" vertical="center"/>
    </xf>
    <xf numFmtId="0" fontId="10" fillId="6" borderId="8" xfId="0" applyFont="1" applyFill="1" applyBorder="1" applyAlignment="1">
      <alignment horizontal="center" vertical="center"/>
    </xf>
    <xf numFmtId="0" fontId="0" fillId="0" borderId="0" xfId="0" applyAlignment="1"/>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0" xfId="0" applyFont="1"/>
    <xf numFmtId="0" fontId="0" fillId="0" borderId="0" xfId="0" applyAlignment="1">
      <alignment horizontal="left" vertical="center" wrapText="1"/>
    </xf>
    <xf numFmtId="0" fontId="1" fillId="0" borderId="6" xfId="0" applyFont="1" applyBorder="1" applyAlignment="1">
      <alignment vertical="center" wrapText="1"/>
    </xf>
    <xf numFmtId="0" fontId="0" fillId="0" borderId="0" xfId="0" applyAlignment="1">
      <alignment horizontal="center"/>
    </xf>
    <xf numFmtId="0" fontId="39" fillId="0" borderId="0" xfId="0" applyFont="1" applyAlignment="1">
      <alignment horizontal="left"/>
    </xf>
    <xf numFmtId="0" fontId="0" fillId="0" borderId="0" xfId="0" applyAlignment="1">
      <alignment horizontal="left" vertical="center" wrapText="1"/>
    </xf>
    <xf numFmtId="0" fontId="0" fillId="0" borderId="0" xfId="0" applyAlignment="1">
      <alignment horizontal="left" wrapText="1"/>
    </xf>
    <xf numFmtId="0" fontId="45" fillId="0" borderId="0" xfId="1" applyAlignment="1">
      <alignment horizontal="left"/>
    </xf>
    <xf numFmtId="0" fontId="23" fillId="0" borderId="0" xfId="0" applyFont="1" applyAlignment="1">
      <alignment horizontal="left" vertical="center"/>
    </xf>
    <xf numFmtId="0" fontId="46" fillId="0" borderId="0" xfId="0" applyFont="1" applyAlignment="1">
      <alignment horizontal="left" vertical="center"/>
    </xf>
    <xf numFmtId="0" fontId="0" fillId="6" borderId="0" xfId="0" applyFill="1" applyAlignment="1">
      <alignment horizontal="left" vertical="center" wrapText="1"/>
    </xf>
    <xf numFmtId="0" fontId="0" fillId="0" borderId="0" xfId="0" applyAlignment="1">
      <alignment horizontal="left" vertical="top" wrapText="1"/>
    </xf>
    <xf numFmtId="0" fontId="20" fillId="0" borderId="6" xfId="0" applyFont="1" applyBorder="1" applyAlignment="1">
      <alignment horizontal="center" vertical="center"/>
    </xf>
    <xf numFmtId="0" fontId="21" fillId="0" borderId="6" xfId="0" applyFont="1" applyBorder="1" applyAlignment="1">
      <alignment horizontal="center" vertical="center" wrapText="1"/>
    </xf>
    <xf numFmtId="0" fontId="19" fillId="3" borderId="6"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14" xfId="0" applyFont="1" applyFill="1" applyBorder="1" applyAlignment="1">
      <alignment horizontal="center" vertical="center"/>
    </xf>
    <xf numFmtId="0" fontId="2" fillId="8" borderId="15" xfId="0" applyFont="1" applyFill="1" applyBorder="1" applyAlignment="1">
      <alignment horizontal="center" vertical="center"/>
    </xf>
    <xf numFmtId="0" fontId="2" fillId="8" borderId="16" xfId="0" applyFont="1" applyFill="1" applyBorder="1" applyAlignment="1">
      <alignment horizontal="center" vertical="center"/>
    </xf>
    <xf numFmtId="0" fontId="2" fillId="8" borderId="0" xfId="0" applyFont="1" applyFill="1" applyBorder="1" applyAlignment="1">
      <alignment horizontal="center" vertical="center"/>
    </xf>
    <xf numFmtId="0" fontId="2" fillId="8" borderId="20" xfId="0" applyFont="1" applyFill="1" applyBorder="1" applyAlignment="1">
      <alignment horizontal="center" vertical="center"/>
    </xf>
    <xf numFmtId="0" fontId="2" fillId="7" borderId="15" xfId="0" applyFont="1" applyFill="1" applyBorder="1" applyAlignment="1">
      <alignment horizontal="center" vertical="center" wrapText="1"/>
    </xf>
    <xf numFmtId="0" fontId="2" fillId="7" borderId="16" xfId="0" applyFont="1" applyFill="1" applyBorder="1" applyAlignment="1">
      <alignment horizontal="center" vertical="center" wrapText="1"/>
    </xf>
    <xf numFmtId="2" fontId="2" fillId="8" borderId="12" xfId="0" applyNumberFormat="1" applyFont="1" applyFill="1" applyBorder="1" applyAlignment="1">
      <alignment horizontal="center" vertical="center"/>
    </xf>
    <xf numFmtId="2" fontId="2" fillId="8" borderId="13" xfId="0" applyNumberFormat="1" applyFont="1" applyFill="1" applyBorder="1" applyAlignment="1">
      <alignment horizontal="center" vertical="center"/>
    </xf>
    <xf numFmtId="0" fontId="2" fillId="7" borderId="14"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6" xfId="0" applyFont="1" applyFill="1" applyBorder="1" applyAlignment="1">
      <alignment horizontal="center" vertical="center"/>
    </xf>
    <xf numFmtId="0" fontId="2" fillId="8" borderId="14"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2" fillId="7" borderId="17"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35" fillId="0" borderId="6" xfId="0" applyFont="1" applyBorder="1" applyAlignment="1">
      <alignment horizontal="center" vertical="center" wrapText="1"/>
    </xf>
    <xf numFmtId="0" fontId="35" fillId="6" borderId="8" xfId="0" applyFont="1" applyFill="1" applyBorder="1" applyAlignment="1">
      <alignment horizontal="center" vertical="center"/>
    </xf>
    <xf numFmtId="0" fontId="35" fillId="6" borderId="9" xfId="0" applyFont="1" applyFill="1" applyBorder="1" applyAlignment="1">
      <alignment horizontal="center" vertical="center"/>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8" fillId="6" borderId="8"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6" xfId="0" applyFont="1" applyBorder="1" applyAlignment="1">
      <alignment horizontal="center" vertical="center" wrapText="1"/>
    </xf>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4" fillId="0" borderId="14" xfId="0" applyFont="1" applyBorder="1" applyAlignment="1">
      <alignment horizontal="center" wrapText="1"/>
    </xf>
    <xf numFmtId="0" fontId="4" fillId="0" borderId="15" xfId="0" applyFont="1" applyBorder="1" applyAlignment="1">
      <alignment horizontal="center" wrapText="1"/>
    </xf>
    <xf numFmtId="0" fontId="4" fillId="0" borderId="16" xfId="0" applyFont="1" applyBorder="1" applyAlignment="1">
      <alignment horizontal="center" wrapText="1"/>
    </xf>
    <xf numFmtId="0" fontId="4" fillId="0" borderId="17" xfId="0" applyFont="1" applyBorder="1" applyAlignment="1">
      <alignment horizontal="center" wrapText="1"/>
    </xf>
    <xf numFmtId="0" fontId="4" fillId="0" borderId="11" xfId="0" applyFont="1" applyBorder="1" applyAlignment="1">
      <alignment horizontal="center" wrapText="1"/>
    </xf>
    <xf numFmtId="0" fontId="4" fillId="0" borderId="10" xfId="0" applyFont="1" applyBorder="1" applyAlignment="1">
      <alignment horizontal="center" wrapText="1"/>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35" fillId="5" borderId="7" xfId="0" applyFont="1" applyFill="1" applyBorder="1" applyAlignment="1">
      <alignment horizontal="center" vertical="center" wrapText="1"/>
    </xf>
    <xf numFmtId="0" fontId="35" fillId="5" borderId="8"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37" fillId="6" borderId="0" xfId="0" applyFont="1" applyFill="1" applyBorder="1" applyAlignment="1">
      <alignment horizontal="center" vertical="center"/>
    </xf>
    <xf numFmtId="1" fontId="16" fillId="0" borderId="0" xfId="0" applyNumberFormat="1" applyFont="1" applyAlignment="1">
      <alignment horizontal="left" vertical="center" wrapText="1"/>
    </xf>
    <xf numFmtId="0" fontId="33" fillId="0" borderId="0" xfId="0" applyFont="1" applyAlignment="1">
      <alignment horizontal="center" vertical="center" wrapText="1"/>
    </xf>
    <xf numFmtId="0" fontId="33" fillId="0" borderId="11" xfId="0" applyFont="1" applyBorder="1" applyAlignment="1">
      <alignment horizontal="center" vertical="center" wrapText="1"/>
    </xf>
    <xf numFmtId="1" fontId="30" fillId="0" borderId="11" xfId="0" applyNumberFormat="1" applyFont="1" applyBorder="1" applyAlignment="1">
      <alignment horizontal="left" vertical="center"/>
    </xf>
    <xf numFmtId="0" fontId="36" fillId="5" borderId="6" xfId="0" applyFont="1" applyFill="1" applyBorder="1" applyAlignment="1">
      <alignment horizontal="center" vertic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24" xfId="0" applyFont="1" applyBorder="1" applyAlignment="1">
      <alignment horizontal="center" wrapText="1"/>
    </xf>
    <xf numFmtId="0" fontId="4" fillId="0" borderId="25" xfId="0" applyFont="1" applyBorder="1" applyAlignment="1">
      <alignment horizontal="center" wrapText="1"/>
    </xf>
    <xf numFmtId="0" fontId="4" fillId="0" borderId="26" xfId="0" applyFont="1" applyBorder="1" applyAlignment="1">
      <alignment horizont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38" fillId="8" borderId="8" xfId="0" applyFont="1" applyFill="1" applyBorder="1" applyAlignment="1">
      <alignment horizontal="center" vertical="center"/>
    </xf>
    <xf numFmtId="1" fontId="23" fillId="0" borderId="7" xfId="0" applyNumberFormat="1" applyFont="1" applyBorder="1" applyAlignment="1">
      <alignment horizontal="center" vertical="center" wrapText="1"/>
    </xf>
    <xf numFmtId="1" fontId="23" fillId="0" borderId="8" xfId="0" applyNumberFormat="1" applyFont="1" applyBorder="1" applyAlignment="1">
      <alignment horizontal="center" vertical="center" wrapText="1"/>
    </xf>
    <xf numFmtId="1" fontId="23" fillId="0" borderId="9" xfId="0" applyNumberFormat="1" applyFont="1" applyBorder="1" applyAlignment="1">
      <alignment horizontal="center" vertical="center" wrapText="1"/>
    </xf>
    <xf numFmtId="1" fontId="8" fillId="9" borderId="8" xfId="0" applyNumberFormat="1" applyFont="1" applyFill="1" applyBorder="1" applyAlignment="1">
      <alignment horizontal="center" vertical="center" wrapText="1"/>
    </xf>
    <xf numFmtId="1" fontId="8" fillId="9" borderId="9" xfId="0" applyNumberFormat="1" applyFont="1" applyFill="1" applyBorder="1" applyAlignment="1">
      <alignment horizontal="center" vertical="center" wrapText="1"/>
    </xf>
    <xf numFmtId="0" fontId="36" fillId="5" borderId="14" xfId="0" applyFont="1" applyFill="1" applyBorder="1" applyAlignment="1">
      <alignment horizontal="center" vertical="center" wrapText="1"/>
    </xf>
    <xf numFmtId="0" fontId="35" fillId="5" borderId="15" xfId="0" applyFont="1" applyFill="1" applyBorder="1" applyAlignment="1">
      <alignment horizontal="center" vertical="center" wrapText="1"/>
    </xf>
    <xf numFmtId="0" fontId="35" fillId="5" borderId="16" xfId="0" applyFont="1" applyFill="1" applyBorder="1" applyAlignment="1">
      <alignment horizontal="center" vertical="center" wrapText="1"/>
    </xf>
    <xf numFmtId="0" fontId="2" fillId="8" borderId="8" xfId="0" applyFont="1" applyFill="1" applyBorder="1" applyAlignment="1">
      <alignment horizontal="center" vertical="center"/>
    </xf>
    <xf numFmtId="1" fontId="2" fillId="6" borderId="8" xfId="0" applyNumberFormat="1" applyFont="1" applyFill="1" applyBorder="1" applyAlignment="1">
      <alignment horizontal="center" vertical="center"/>
    </xf>
    <xf numFmtId="0" fontId="35" fillId="5" borderId="17" xfId="0" applyFont="1" applyFill="1" applyBorder="1" applyAlignment="1">
      <alignment horizontal="center" vertical="center" wrapText="1"/>
    </xf>
    <xf numFmtId="0" fontId="35" fillId="5" borderId="11" xfId="0" applyFont="1" applyFill="1" applyBorder="1" applyAlignment="1">
      <alignment horizontal="center" vertical="center" wrapText="1"/>
    </xf>
    <xf numFmtId="0" fontId="35" fillId="5" borderId="10"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39" fillId="6" borderId="0" xfId="0" applyFont="1" applyFill="1" applyBorder="1" applyAlignment="1">
      <alignment horizontal="center" vertical="center"/>
    </xf>
    <xf numFmtId="0" fontId="39" fillId="6" borderId="20" xfId="0" applyFont="1" applyFill="1" applyBorder="1" applyAlignment="1">
      <alignment horizontal="center" vertical="center"/>
    </xf>
    <xf numFmtId="0" fontId="39" fillId="6" borderId="11" xfId="0" applyFont="1" applyFill="1" applyBorder="1" applyAlignment="1">
      <alignment horizontal="center" vertical="center"/>
    </xf>
    <xf numFmtId="0" fontId="39" fillId="6" borderId="10" xfId="0" applyFont="1" applyFill="1" applyBorder="1" applyAlignment="1">
      <alignment horizontal="center" vertical="center"/>
    </xf>
    <xf numFmtId="0" fontId="38" fillId="8" borderId="0" xfId="0" applyFont="1" applyFill="1" applyBorder="1" applyAlignment="1">
      <alignment horizontal="center" vertical="center"/>
    </xf>
    <xf numFmtId="0" fontId="38" fillId="8" borderId="20" xfId="0" applyFont="1" applyFill="1" applyBorder="1" applyAlignment="1">
      <alignment horizontal="center" vertical="center"/>
    </xf>
    <xf numFmtId="0" fontId="38" fillId="8" borderId="11" xfId="0" applyFont="1" applyFill="1" applyBorder="1" applyAlignment="1">
      <alignment horizontal="center" vertical="center"/>
    </xf>
    <xf numFmtId="0" fontId="38" fillId="8" borderId="10" xfId="0" applyFont="1" applyFill="1" applyBorder="1" applyAlignment="1">
      <alignment horizontal="center" vertical="center"/>
    </xf>
    <xf numFmtId="1" fontId="35" fillId="10" borderId="8" xfId="0" applyNumberFormat="1" applyFont="1" applyFill="1" applyBorder="1" applyAlignment="1">
      <alignment horizontal="center" vertical="center"/>
    </xf>
    <xf numFmtId="1" fontId="35" fillId="6" borderId="15" xfId="0" applyNumberFormat="1" applyFont="1" applyFill="1" applyBorder="1" applyAlignment="1">
      <alignment horizontal="center" vertical="center"/>
    </xf>
    <xf numFmtId="0" fontId="42" fillId="0" borderId="12"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13"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1" fontId="38" fillId="10" borderId="8" xfId="0" applyNumberFormat="1" applyFont="1" applyFill="1" applyBorder="1" applyAlignment="1">
      <alignment horizontal="center" vertical="center"/>
    </xf>
    <xf numFmtId="1" fontId="35" fillId="11" borderId="8" xfId="0" applyNumberFormat="1" applyFont="1" applyFill="1" applyBorder="1" applyAlignment="1">
      <alignment horizontal="center" vertical="center"/>
    </xf>
    <xf numFmtId="1" fontId="35" fillId="11" borderId="9" xfId="0" applyNumberFormat="1" applyFont="1" applyFill="1" applyBorder="1" applyAlignment="1">
      <alignment horizontal="center" vertical="center"/>
    </xf>
    <xf numFmtId="1" fontId="40" fillId="0" borderId="12" xfId="0" applyNumberFormat="1" applyFont="1" applyBorder="1" applyAlignment="1">
      <alignment horizontal="center" vertical="center"/>
    </xf>
    <xf numFmtId="1" fontId="40" fillId="0" borderId="19" xfId="0" applyNumberFormat="1" applyFont="1" applyBorder="1" applyAlignment="1">
      <alignment horizontal="center" vertical="center"/>
    </xf>
    <xf numFmtId="1" fontId="40" fillId="0" borderId="13" xfId="0" applyNumberFormat="1" applyFont="1" applyBorder="1" applyAlignment="1">
      <alignment horizontal="center" vertical="center"/>
    </xf>
    <xf numFmtId="0" fontId="35" fillId="5" borderId="14" xfId="0" applyFont="1" applyFill="1" applyBorder="1" applyAlignment="1">
      <alignment horizontal="center" vertical="center" wrapText="1"/>
    </xf>
    <xf numFmtId="1" fontId="44" fillId="6" borderId="7" xfId="0" applyNumberFormat="1" applyFont="1" applyFill="1" applyBorder="1" applyAlignment="1">
      <alignment horizontal="center" vertical="center"/>
    </xf>
    <xf numFmtId="1" fontId="44" fillId="6" borderId="8" xfId="0" applyNumberFormat="1" applyFont="1" applyFill="1" applyBorder="1" applyAlignment="1">
      <alignment horizontal="center" vertical="center"/>
    </xf>
    <xf numFmtId="0" fontId="0" fillId="0" borderId="19" xfId="0" applyBorder="1" applyAlignment="1">
      <alignment horizontal="center" vertical="center" wrapText="1"/>
    </xf>
    <xf numFmtId="1" fontId="35" fillId="10" borderId="11" xfId="0" applyNumberFormat="1" applyFont="1" applyFill="1" applyBorder="1" applyAlignment="1">
      <alignment horizontal="center" vertical="center"/>
    </xf>
    <xf numFmtId="1" fontId="35" fillId="11" borderId="16" xfId="0" applyNumberFormat="1" applyFont="1" applyFill="1" applyBorder="1" applyAlignment="1">
      <alignment horizontal="center" vertical="center"/>
    </xf>
    <xf numFmtId="0" fontId="0" fillId="0" borderId="6" xfId="0" applyBorder="1" applyAlignment="1">
      <alignment horizontal="center" vertical="center" wrapText="1"/>
    </xf>
    <xf numFmtId="0" fontId="2" fillId="7" borderId="7" xfId="0" applyFont="1" applyFill="1" applyBorder="1" applyAlignment="1">
      <alignment horizontal="center" vertical="center" wrapText="1"/>
    </xf>
    <xf numFmtId="0" fontId="2" fillId="8" borderId="7" xfId="0" applyFont="1" applyFill="1" applyBorder="1" applyAlignment="1">
      <alignment horizontal="center" vertical="center"/>
    </xf>
    <xf numFmtId="0" fontId="2" fillId="8" borderId="9" xfId="0" applyFont="1" applyFill="1" applyBorder="1" applyAlignment="1">
      <alignment horizontal="center" vertical="center"/>
    </xf>
    <xf numFmtId="1" fontId="48" fillId="10" borderId="8" xfId="0" applyNumberFormat="1" applyFont="1" applyFill="1" applyBorder="1" applyAlignment="1">
      <alignment horizontal="center" vertical="center"/>
    </xf>
    <xf numFmtId="0" fontId="47" fillId="0" borderId="6" xfId="0" applyFont="1" applyBorder="1" applyAlignment="1">
      <alignment horizontal="center" vertical="center" textRotation="90" wrapText="1"/>
    </xf>
    <xf numFmtId="1" fontId="40" fillId="0" borderId="6" xfId="0" applyNumberFormat="1" applyFont="1" applyBorder="1" applyAlignment="1">
      <alignment horizontal="center" vertical="center"/>
    </xf>
    <xf numFmtId="0" fontId="35" fillId="5" borderId="6" xfId="0" applyFont="1" applyFill="1" applyBorder="1" applyAlignment="1">
      <alignment horizontal="center" vertical="center" wrapText="1"/>
    </xf>
    <xf numFmtId="0" fontId="0" fillId="0" borderId="6" xfId="0" applyBorder="1"/>
    <xf numFmtId="1" fontId="48" fillId="10" borderId="11" xfId="0" applyNumberFormat="1" applyFont="1" applyFill="1" applyBorder="1" applyAlignment="1">
      <alignment horizontal="center" vertical="center"/>
    </xf>
    <xf numFmtId="0" fontId="15" fillId="0" borderId="6" xfId="0" applyFont="1" applyFill="1" applyBorder="1" applyAlignment="1">
      <alignment horizontal="center" vertical="center"/>
    </xf>
    <xf numFmtId="0" fontId="45" fillId="0" borderId="0" xfId="1"/>
  </cellXfs>
  <cellStyles count="2">
    <cellStyle name="Гиперссылка" xfId="1" builtinId="8"/>
    <cellStyle name="Обычный" xfId="0" builtinId="0"/>
  </cellStyles>
  <dxfs count="0"/>
  <tableStyles count="0" defaultTableStyle="TableStyleMedium2" defaultPivotStyle="PivotStyleLight16"/>
  <colors>
    <mruColors>
      <color rgb="FFE1B087"/>
      <color rgb="FFF6F8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941320" cy="991252"/>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41320" cy="991252"/>
        </a:xfrm>
        <a:prstGeom prst="rect">
          <a:avLst/>
        </a:prstGeom>
      </xdr:spPr>
    </xdr:pic>
    <xdr:clientData/>
  </xdr:oneCellAnchor>
  <xdr:twoCellAnchor editAs="oneCell">
    <xdr:from>
      <xdr:col>7</xdr:col>
      <xdr:colOff>594360</xdr:colOff>
      <xdr:row>0</xdr:row>
      <xdr:rowOff>0</xdr:rowOff>
    </xdr:from>
    <xdr:to>
      <xdr:col>17</xdr:col>
      <xdr:colOff>243840</xdr:colOff>
      <xdr:row>20</xdr:row>
      <xdr:rowOff>30480</xdr:rowOff>
    </xdr:to>
    <xdr:pic>
      <xdr:nvPicPr>
        <xdr:cNvPr id="3" name="Рисунок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0"/>
          <a:ext cx="5745480" cy="3802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461260" cy="829467"/>
    <xdr:pic>
      <xdr:nvPicPr>
        <xdr:cNvPr id="4" name="Рисунок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1401" y="0"/>
          <a:ext cx="2461260" cy="829467"/>
        </a:xfrm>
        <a:prstGeom prst="rect">
          <a:avLst/>
        </a:prstGeom>
      </xdr:spPr>
    </xdr:pic>
    <xdr:clientData/>
  </xdr:oneCellAnchor>
  <xdr:oneCellAnchor>
    <xdr:from>
      <xdr:col>0</xdr:col>
      <xdr:colOff>293914</xdr:colOff>
      <xdr:row>25</xdr:row>
      <xdr:rowOff>22860</xdr:rowOff>
    </xdr:from>
    <xdr:ext cx="675977" cy="1223905"/>
    <xdr:pic>
      <xdr:nvPicPr>
        <xdr:cNvPr id="6" name="Рисунок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36914" y="14729460"/>
          <a:ext cx="675977" cy="12239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277586</xdr:colOff>
      <xdr:row>27</xdr:row>
      <xdr:rowOff>72390</xdr:rowOff>
    </xdr:from>
    <xdr:ext cx="609599" cy="1357200"/>
    <xdr:pic>
      <xdr:nvPicPr>
        <xdr:cNvPr id="8" name="Рисунок 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0586" y="14855190"/>
          <a:ext cx="609599" cy="13572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212147</xdr:colOff>
      <xdr:row>30</xdr:row>
      <xdr:rowOff>247319</xdr:rowOff>
    </xdr:from>
    <xdr:ext cx="634519" cy="1533315"/>
    <xdr:pic>
      <xdr:nvPicPr>
        <xdr:cNvPr id="9" name="Рисунок 8"/>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flipH="1">
          <a:off x="1359851" y="8309467"/>
          <a:ext cx="634519" cy="15333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297180</xdr:colOff>
      <xdr:row>31</xdr:row>
      <xdr:rowOff>792667</xdr:rowOff>
    </xdr:from>
    <xdr:to>
      <xdr:col>0</xdr:col>
      <xdr:colOff>820326</xdr:colOff>
      <xdr:row>31</xdr:row>
      <xdr:rowOff>2121089</xdr:rowOff>
    </xdr:to>
    <xdr:pic>
      <xdr:nvPicPr>
        <xdr:cNvPr id="11" name="Рисунок 10"/>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44884" y="12504889"/>
          <a:ext cx="523146" cy="1328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262346</xdr:colOff>
      <xdr:row>24</xdr:row>
      <xdr:rowOff>253637</xdr:rowOff>
    </xdr:from>
    <xdr:to>
      <xdr:col>0</xdr:col>
      <xdr:colOff>963386</xdr:colOff>
      <xdr:row>24</xdr:row>
      <xdr:rowOff>1424339</xdr:rowOff>
    </xdr:to>
    <xdr:pic>
      <xdr:nvPicPr>
        <xdr:cNvPr id="13" name="Рисунок 12"/>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05346" y="9778637"/>
          <a:ext cx="701040" cy="1170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232954</xdr:colOff>
      <xdr:row>2</xdr:row>
      <xdr:rowOff>59872</xdr:rowOff>
    </xdr:from>
    <xdr:ext cx="658916" cy="1279072"/>
    <xdr:pic>
      <xdr:nvPicPr>
        <xdr:cNvPr id="2" name="Рисунок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383" y="810986"/>
          <a:ext cx="658916" cy="12790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265610</xdr:colOff>
      <xdr:row>16</xdr:row>
      <xdr:rowOff>1370511</xdr:rowOff>
    </xdr:from>
    <xdr:to>
      <xdr:col>0</xdr:col>
      <xdr:colOff>760221</xdr:colOff>
      <xdr:row>16</xdr:row>
      <xdr:rowOff>2472705</xdr:rowOff>
    </xdr:to>
    <xdr:pic>
      <xdr:nvPicPr>
        <xdr:cNvPr id="3" name="Рисунок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3039" y="15206254"/>
          <a:ext cx="494611" cy="1102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198121</xdr:colOff>
      <xdr:row>2</xdr:row>
      <xdr:rowOff>208280</xdr:rowOff>
    </xdr:from>
    <xdr:ext cx="594360" cy="1064260"/>
    <xdr:pic>
      <xdr:nvPicPr>
        <xdr:cNvPr id="2" name="Рисунок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1" y="827405"/>
          <a:ext cx="594360" cy="10642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3</xdr:row>
      <xdr:rowOff>1251858</xdr:rowOff>
    </xdr:from>
    <xdr:to>
      <xdr:col>1</xdr:col>
      <xdr:colOff>185057</xdr:colOff>
      <xdr:row>5</xdr:row>
      <xdr:rowOff>10885</xdr:rowOff>
    </xdr:to>
    <xdr:pic>
      <xdr:nvPicPr>
        <xdr:cNvPr id="4" name="Рисунок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374572"/>
          <a:ext cx="1251857" cy="1741713"/>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workbookViewId="0">
      <selection activeCell="F26" sqref="F26"/>
    </sheetView>
  </sheetViews>
  <sheetFormatPr defaultRowHeight="14.4" x14ac:dyDescent="0.3"/>
  <sheetData>
    <row r="1" spans="1:13" x14ac:dyDescent="0.3">
      <c r="A1" s="120"/>
      <c r="B1" s="120"/>
      <c r="C1" s="120"/>
      <c r="D1" s="120"/>
      <c r="E1" s="120"/>
      <c r="F1" s="120"/>
      <c r="G1" s="120"/>
      <c r="H1" s="120"/>
      <c r="I1" s="120"/>
      <c r="J1" s="120"/>
    </row>
    <row r="2" spans="1:13" x14ac:dyDescent="0.3">
      <c r="A2" s="120"/>
      <c r="B2" s="120"/>
      <c r="C2" s="120"/>
      <c r="D2" s="120"/>
      <c r="E2" s="120"/>
      <c r="F2" s="120"/>
      <c r="G2" s="120"/>
      <c r="H2" s="120"/>
      <c r="I2" s="120"/>
      <c r="J2" s="120"/>
    </row>
    <row r="3" spans="1:13" x14ac:dyDescent="0.3">
      <c r="A3" s="120"/>
      <c r="B3" s="120"/>
      <c r="C3" s="120"/>
      <c r="D3" s="120"/>
      <c r="E3" s="120"/>
      <c r="F3" s="120"/>
      <c r="G3" s="120"/>
      <c r="H3" s="120"/>
      <c r="I3" s="120"/>
      <c r="J3" s="120"/>
    </row>
    <row r="4" spans="1:13" x14ac:dyDescent="0.3">
      <c r="A4" s="120"/>
      <c r="B4" s="120"/>
      <c r="C4" s="120"/>
      <c r="D4" s="120"/>
      <c r="E4" s="120"/>
      <c r="F4" s="120"/>
      <c r="G4" s="120"/>
      <c r="H4" s="120"/>
      <c r="I4" s="120"/>
      <c r="J4" s="120"/>
    </row>
    <row r="5" spans="1:13" x14ac:dyDescent="0.3">
      <c r="A5" s="120"/>
      <c r="B5" s="120"/>
      <c r="C5" s="120"/>
      <c r="D5" s="120"/>
      <c r="E5" s="120"/>
      <c r="F5" s="120"/>
      <c r="G5" s="120"/>
      <c r="H5" s="120"/>
      <c r="I5" s="120"/>
      <c r="J5" s="120"/>
    </row>
    <row r="6" spans="1:13" x14ac:dyDescent="0.3">
      <c r="A6" s="120"/>
      <c r="B6" s="120"/>
      <c r="C6" s="120"/>
      <c r="D6" s="120"/>
      <c r="E6" s="120"/>
      <c r="F6" s="120"/>
      <c r="G6" s="120"/>
      <c r="H6" s="120"/>
      <c r="I6" s="120"/>
      <c r="J6" s="120"/>
    </row>
    <row r="7" spans="1:13" ht="23.4" x14ac:dyDescent="0.45">
      <c r="A7" s="121" t="s">
        <v>196</v>
      </c>
      <c r="B7" s="121"/>
      <c r="C7" s="121"/>
      <c r="D7" s="121"/>
      <c r="E7" s="121"/>
      <c r="F7" s="121"/>
      <c r="G7" s="121"/>
      <c r="H7" s="121"/>
      <c r="I7" s="121"/>
      <c r="J7" s="121"/>
    </row>
    <row r="8" spans="1:13" x14ac:dyDescent="0.3">
      <c r="A8" s="114"/>
      <c r="B8" s="114"/>
      <c r="C8" s="114"/>
      <c r="D8" s="114"/>
      <c r="E8" s="114"/>
      <c r="F8" s="114"/>
      <c r="G8" s="114"/>
      <c r="H8" s="114"/>
      <c r="I8" s="114"/>
      <c r="J8" s="114"/>
    </row>
    <row r="9" spans="1:13" x14ac:dyDescent="0.3">
      <c r="A9" s="124" t="s">
        <v>197</v>
      </c>
      <c r="B9" s="124"/>
      <c r="C9" s="124"/>
      <c r="D9" s="124"/>
      <c r="E9" s="124"/>
      <c r="F9" s="124"/>
      <c r="G9" s="124"/>
      <c r="H9" s="124"/>
      <c r="I9" s="124"/>
      <c r="J9" s="124"/>
    </row>
    <row r="10" spans="1:13" ht="14.4" customHeight="1" x14ac:dyDescent="0.3">
      <c r="A10" s="122" t="s">
        <v>204</v>
      </c>
      <c r="B10" s="122"/>
      <c r="C10" s="122"/>
      <c r="D10" s="122"/>
      <c r="E10" s="122"/>
      <c r="F10" s="122"/>
      <c r="G10" s="122"/>
      <c r="H10" s="122"/>
      <c r="I10" s="20"/>
      <c r="J10" s="20"/>
      <c r="K10" s="20"/>
      <c r="L10" s="20"/>
      <c r="M10" s="20"/>
    </row>
    <row r="11" spans="1:13" x14ac:dyDescent="0.3">
      <c r="A11" s="122"/>
      <c r="B11" s="122"/>
      <c r="C11" s="122"/>
      <c r="D11" s="122"/>
      <c r="E11" s="122"/>
      <c r="F11" s="122"/>
      <c r="G11" s="122"/>
      <c r="H11" s="122"/>
      <c r="I11" s="20"/>
      <c r="J11" s="20"/>
      <c r="K11" s="20"/>
      <c r="L11" s="20"/>
      <c r="M11" s="20"/>
    </row>
    <row r="12" spans="1:13" x14ac:dyDescent="0.3">
      <c r="A12" s="122"/>
      <c r="B12" s="122"/>
      <c r="C12" s="122"/>
      <c r="D12" s="122"/>
      <c r="E12" s="122"/>
      <c r="F12" s="122"/>
      <c r="G12" s="122"/>
      <c r="H12" s="122"/>
      <c r="I12" s="114"/>
      <c r="J12" s="114"/>
    </row>
    <row r="13" spans="1:13" x14ac:dyDescent="0.3">
      <c r="A13" s="124" t="s">
        <v>198</v>
      </c>
      <c r="B13" s="124"/>
      <c r="C13" s="124"/>
      <c r="D13" s="124"/>
      <c r="E13" s="124"/>
      <c r="F13" s="124"/>
      <c r="G13" s="124"/>
      <c r="H13" s="124"/>
      <c r="I13" s="124"/>
      <c r="J13" s="124"/>
    </row>
    <row r="14" spans="1:13" x14ac:dyDescent="0.3">
      <c r="A14" s="123" t="s">
        <v>199</v>
      </c>
      <c r="B14" s="123"/>
      <c r="C14" s="123"/>
      <c r="D14" s="123"/>
      <c r="E14" s="123"/>
      <c r="F14" s="123"/>
      <c r="G14" s="123"/>
      <c r="H14" s="123"/>
      <c r="I14" s="114"/>
      <c r="J14" s="114"/>
      <c r="K14" s="114"/>
    </row>
    <row r="15" spans="1:13" x14ac:dyDescent="0.3">
      <c r="A15" s="123"/>
      <c r="B15" s="123"/>
      <c r="C15" s="123"/>
      <c r="D15" s="123"/>
      <c r="E15" s="123"/>
      <c r="F15" s="123"/>
      <c r="G15" s="123"/>
      <c r="H15" s="123"/>
    </row>
    <row r="16" spans="1:13" x14ac:dyDescent="0.3">
      <c r="A16" s="124" t="s">
        <v>200</v>
      </c>
      <c r="B16" s="124"/>
      <c r="C16" s="124"/>
      <c r="D16" s="124"/>
      <c r="E16" s="124"/>
      <c r="F16" s="124"/>
      <c r="G16" s="124"/>
      <c r="H16" s="124"/>
      <c r="I16" s="124"/>
      <c r="J16" s="124"/>
    </row>
    <row r="17" spans="1:15" ht="14.4" customHeight="1" x14ac:dyDescent="0.3">
      <c r="A17" s="122" t="s">
        <v>201</v>
      </c>
      <c r="B17" s="122"/>
      <c r="C17" s="122"/>
      <c r="D17" s="122"/>
      <c r="E17" s="122"/>
      <c r="F17" s="122"/>
      <c r="G17" s="122"/>
      <c r="H17" s="122"/>
      <c r="I17" s="20"/>
      <c r="J17" s="20"/>
      <c r="K17" s="20"/>
      <c r="L17" s="20"/>
      <c r="M17" s="20"/>
    </row>
    <row r="18" spans="1:15" x14ac:dyDescent="0.3">
      <c r="A18" s="122"/>
      <c r="B18" s="122"/>
      <c r="C18" s="122"/>
      <c r="D18" s="122"/>
      <c r="E18" s="122"/>
      <c r="F18" s="122"/>
      <c r="G18" s="122"/>
      <c r="H18" s="122"/>
      <c r="I18" s="20"/>
      <c r="J18" s="20"/>
      <c r="K18" s="20"/>
      <c r="L18" s="20"/>
      <c r="M18" s="20"/>
    </row>
    <row r="19" spans="1:15" x14ac:dyDescent="0.3">
      <c r="A19" s="122"/>
      <c r="B19" s="122"/>
      <c r="C19" s="122"/>
      <c r="D19" s="122"/>
      <c r="E19" s="122"/>
      <c r="F19" s="122"/>
      <c r="G19" s="122"/>
      <c r="H19" s="122"/>
      <c r="I19" s="118"/>
      <c r="J19" s="118"/>
      <c r="K19" s="118"/>
      <c r="L19" s="118"/>
      <c r="M19" s="118"/>
    </row>
    <row r="20" spans="1:15" x14ac:dyDescent="0.3">
      <c r="A20" s="124" t="s">
        <v>202</v>
      </c>
      <c r="B20" s="124"/>
      <c r="C20" s="124"/>
      <c r="D20" s="124"/>
      <c r="E20" s="124"/>
      <c r="F20" s="124"/>
      <c r="G20" s="124"/>
      <c r="H20" s="124"/>
      <c r="I20" s="124"/>
      <c r="J20" s="124"/>
      <c r="K20" s="124"/>
    </row>
    <row r="21" spans="1:15" x14ac:dyDescent="0.3">
      <c r="A21" t="s">
        <v>203</v>
      </c>
    </row>
    <row r="22" spans="1:15" x14ac:dyDescent="0.3">
      <c r="A22" s="265" t="s">
        <v>246</v>
      </c>
    </row>
    <row r="23" spans="1:15" x14ac:dyDescent="0.3">
      <c r="A23" s="265" t="s">
        <v>247</v>
      </c>
    </row>
    <row r="24" spans="1:15" x14ac:dyDescent="0.3">
      <c r="A24" s="126" t="s">
        <v>205</v>
      </c>
      <c r="B24" s="126"/>
      <c r="C24" s="126"/>
      <c r="D24" s="126"/>
      <c r="I24" s="125" t="s">
        <v>216</v>
      </c>
      <c r="J24" s="125"/>
      <c r="K24" s="125"/>
      <c r="L24" s="125"/>
      <c r="M24" s="125"/>
    </row>
    <row r="25" spans="1:15" x14ac:dyDescent="0.3">
      <c r="A25" s="126"/>
      <c r="B25" s="126"/>
      <c r="C25" s="126"/>
      <c r="D25" s="126"/>
      <c r="I25" s="125"/>
      <c r="J25" s="125"/>
      <c r="K25" s="125"/>
      <c r="L25" s="125"/>
      <c r="M25" s="125"/>
    </row>
    <row r="26" spans="1:15" x14ac:dyDescent="0.3">
      <c r="A26" s="122" t="s">
        <v>206</v>
      </c>
      <c r="B26" s="122"/>
      <c r="C26" s="122"/>
      <c r="D26" s="122"/>
      <c r="I26" t="s">
        <v>217</v>
      </c>
    </row>
    <row r="27" spans="1:15" ht="29.4" customHeight="1" x14ac:dyDescent="0.3">
      <c r="A27" s="122"/>
      <c r="B27" s="122"/>
      <c r="C27" s="122"/>
      <c r="D27" s="122"/>
      <c r="I27" s="127" t="s">
        <v>218</v>
      </c>
      <c r="J27" s="127"/>
      <c r="K27" s="127"/>
      <c r="L27" s="127"/>
      <c r="M27" s="127"/>
      <c r="N27" s="127"/>
      <c r="O27" s="127"/>
    </row>
    <row r="28" spans="1:15" x14ac:dyDescent="0.3">
      <c r="A28" s="128" t="s">
        <v>207</v>
      </c>
      <c r="B28" s="128"/>
      <c r="C28" s="128"/>
      <c r="D28" s="128"/>
      <c r="I28" s="127"/>
      <c r="J28" s="127"/>
      <c r="K28" s="127"/>
      <c r="L28" s="127"/>
      <c r="M28" s="127"/>
      <c r="N28" s="127"/>
      <c r="O28" s="127"/>
    </row>
    <row r="29" spans="1:15" x14ac:dyDescent="0.3">
      <c r="A29" s="128"/>
      <c r="B29" s="128"/>
      <c r="C29" s="128"/>
      <c r="D29" s="128"/>
      <c r="I29" s="125" t="s">
        <v>219</v>
      </c>
      <c r="J29" s="125"/>
      <c r="K29" s="125"/>
      <c r="L29" s="125"/>
      <c r="M29" s="125"/>
    </row>
    <row r="30" spans="1:15" x14ac:dyDescent="0.3">
      <c r="I30" s="125"/>
      <c r="J30" s="125"/>
      <c r="K30" s="125"/>
      <c r="L30" s="125"/>
      <c r="M30" s="125"/>
    </row>
    <row r="31" spans="1:15" x14ac:dyDescent="0.3">
      <c r="A31" s="126" t="s">
        <v>208</v>
      </c>
      <c r="B31" s="126"/>
      <c r="C31" s="126"/>
      <c r="D31" s="126"/>
    </row>
    <row r="32" spans="1:15" x14ac:dyDescent="0.3">
      <c r="A32" s="126"/>
      <c r="B32" s="126"/>
      <c r="C32" s="126"/>
      <c r="D32" s="126"/>
      <c r="I32" t="s">
        <v>220</v>
      </c>
    </row>
    <row r="33" spans="1:16" x14ac:dyDescent="0.3">
      <c r="A33" t="s">
        <v>213</v>
      </c>
      <c r="I33" t="s">
        <v>58</v>
      </c>
    </row>
    <row r="34" spans="1:16" x14ac:dyDescent="0.3">
      <c r="A34" t="s">
        <v>214</v>
      </c>
    </row>
    <row r="35" spans="1:16" x14ac:dyDescent="0.3">
      <c r="A35" t="s">
        <v>210</v>
      </c>
      <c r="I35" s="126" t="s">
        <v>221</v>
      </c>
      <c r="J35" s="126"/>
      <c r="K35" s="126"/>
      <c r="L35" s="126"/>
    </row>
    <row r="36" spans="1:16" x14ac:dyDescent="0.3">
      <c r="A36" t="s">
        <v>211</v>
      </c>
      <c r="I36" s="126"/>
      <c r="J36" s="126"/>
      <c r="K36" s="126"/>
      <c r="L36" s="126"/>
    </row>
    <row r="37" spans="1:16" x14ac:dyDescent="0.3">
      <c r="A37" t="s">
        <v>212</v>
      </c>
      <c r="I37" t="s">
        <v>222</v>
      </c>
    </row>
    <row r="38" spans="1:16" ht="14.4" customHeight="1" x14ac:dyDescent="0.3">
      <c r="A38" t="s">
        <v>209</v>
      </c>
      <c r="I38" s="122" t="s">
        <v>223</v>
      </c>
      <c r="J38" s="122"/>
      <c r="K38" s="122"/>
      <c r="L38" s="122"/>
      <c r="M38" s="122"/>
      <c r="N38" s="122"/>
      <c r="O38" s="122"/>
      <c r="P38" s="122"/>
    </row>
    <row r="39" spans="1:16" x14ac:dyDescent="0.3">
      <c r="A39" s="127" t="s">
        <v>215</v>
      </c>
      <c r="B39" s="127"/>
      <c r="C39" s="127"/>
      <c r="D39" s="127"/>
      <c r="E39" s="127"/>
      <c r="F39" s="127"/>
      <c r="G39" s="127"/>
      <c r="I39" s="122"/>
      <c r="J39" s="122"/>
      <c r="K39" s="122"/>
      <c r="L39" s="122"/>
      <c r="M39" s="122"/>
      <c r="N39" s="122"/>
      <c r="O39" s="122"/>
      <c r="P39" s="122"/>
    </row>
    <row r="40" spans="1:16" x14ac:dyDescent="0.3">
      <c r="A40" s="127"/>
      <c r="B40" s="127"/>
      <c r="C40" s="127"/>
      <c r="D40" s="127"/>
      <c r="E40" s="127"/>
      <c r="F40" s="127"/>
      <c r="G40" s="127"/>
      <c r="I40" s="20"/>
      <c r="J40" s="20"/>
      <c r="K40" s="20"/>
      <c r="L40" s="20"/>
      <c r="M40" s="20"/>
      <c r="N40" s="20"/>
      <c r="O40" s="20"/>
    </row>
    <row r="41" spans="1:16" x14ac:dyDescent="0.3">
      <c r="A41" s="127"/>
      <c r="B41" s="127"/>
      <c r="C41" s="127"/>
      <c r="D41" s="127"/>
      <c r="E41" s="127"/>
      <c r="F41" s="127"/>
      <c r="G41" s="127"/>
      <c r="I41" s="20"/>
      <c r="J41" s="20"/>
      <c r="K41" s="20"/>
      <c r="L41" s="20"/>
      <c r="M41" s="20"/>
      <c r="N41" s="20"/>
      <c r="O41" s="20"/>
    </row>
    <row r="42" spans="1:16" x14ac:dyDescent="0.3">
      <c r="A42" s="127"/>
      <c r="B42" s="127"/>
      <c r="C42" s="127"/>
      <c r="D42" s="127"/>
      <c r="E42" s="127"/>
      <c r="F42" s="127"/>
      <c r="G42" s="127"/>
      <c r="I42" s="20"/>
      <c r="J42" s="20"/>
      <c r="K42" s="20"/>
      <c r="L42" s="20"/>
      <c r="M42" s="20"/>
      <c r="N42" s="20"/>
      <c r="O42" s="20"/>
    </row>
  </sheetData>
  <mergeCells count="19">
    <mergeCell ref="I38:P39"/>
    <mergeCell ref="I27:O28"/>
    <mergeCell ref="A26:D27"/>
    <mergeCell ref="A28:D29"/>
    <mergeCell ref="A31:D32"/>
    <mergeCell ref="A39:G42"/>
    <mergeCell ref="I24:M25"/>
    <mergeCell ref="I29:M30"/>
    <mergeCell ref="I35:L36"/>
    <mergeCell ref="A16:J16"/>
    <mergeCell ref="A20:K20"/>
    <mergeCell ref="A24:D25"/>
    <mergeCell ref="A1:J6"/>
    <mergeCell ref="A7:J7"/>
    <mergeCell ref="A10:H12"/>
    <mergeCell ref="A14:H15"/>
    <mergeCell ref="A17:H19"/>
    <mergeCell ref="A9:J9"/>
    <mergeCell ref="A13:J13"/>
  </mergeCells>
  <hyperlinks>
    <hyperlink ref="A9:J9" location="'Проф средства для волос'!A1" display="ПРОФЕССИОНАЛЬНЫЕ СРЕДСТВА ДЛЯ ВОЛОС И КОЖИ ГОЛОВЫ"/>
    <hyperlink ref="A13:J13" location="'Уход ля лица'!A1" display="УХОДОВЫЕ СРЕДСТВА ДЛЯ ЛИЦА"/>
    <hyperlink ref="A16:J16" location="'Уход для тела'!A1" display="ОЧИЩАЮЩИЕ СРЕДСТВА ДЛЯ ЛИЦА"/>
    <hyperlink ref="A20:K20" location="'Уход для тела'!A1" display="УХОД ДЛЯ ТЕЛА"/>
    <hyperlink ref="A22" location="'Для массажа'!A1" display="ДЛЯ МАССАЖА"/>
    <hyperlink ref="A23" location="'Для косметологов'!A1" display="ДЛЯ КОСМЕТОЛОГОВ"/>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52"/>
  <sheetViews>
    <sheetView topLeftCell="A5" zoomScale="70" zoomScaleNormal="70" workbookViewId="0">
      <selection activeCell="E22" sqref="E22"/>
    </sheetView>
  </sheetViews>
  <sheetFormatPr defaultRowHeight="14.4" x14ac:dyDescent="0.3"/>
  <cols>
    <col min="1" max="1" width="16.6640625" style="10" customWidth="1"/>
    <col min="2" max="2" width="20.5546875" style="11" customWidth="1"/>
    <col min="3" max="3" width="8.33203125" style="11" customWidth="1"/>
    <col min="4" max="4" width="18.33203125" style="11" customWidth="1"/>
    <col min="5" max="5" width="95.33203125" style="20" customWidth="1"/>
    <col min="6" max="9" width="8.88671875" style="3"/>
    <col min="10" max="10" width="8.88671875" style="45"/>
    <col min="11" max="11" width="8.88671875" style="28"/>
    <col min="12" max="12" width="8.88671875" style="3"/>
    <col min="13" max="13" width="8.88671875" style="45"/>
    <col min="14" max="14" width="8.88671875" style="28"/>
    <col min="15" max="15" width="17.33203125" style="3" customWidth="1"/>
    <col min="16" max="16" width="8.88671875" style="21"/>
    <col min="17" max="17" width="8.88671875" style="28"/>
    <col min="18" max="18" width="8.88671875" style="3"/>
    <col min="19" max="19" width="8.88671875" style="21"/>
    <col min="20" max="21" width="8.88671875" style="3"/>
    <col min="22" max="22" width="8.88671875" style="45"/>
  </cols>
  <sheetData>
    <row r="1" spans="1:22" s="1" customFormat="1" ht="69" customHeight="1" x14ac:dyDescent="0.3">
      <c r="A1" s="60"/>
      <c r="B1" s="60"/>
      <c r="C1" s="60"/>
      <c r="D1" s="60"/>
      <c r="E1" s="60"/>
      <c r="F1" s="60"/>
      <c r="G1" s="60"/>
      <c r="H1" s="60"/>
      <c r="I1" s="60"/>
      <c r="J1" s="60"/>
      <c r="K1" s="60"/>
      <c r="L1" s="60"/>
      <c r="M1" s="60"/>
      <c r="N1" s="28"/>
      <c r="O1" s="2"/>
      <c r="P1" s="21"/>
      <c r="Q1" s="28"/>
      <c r="R1" s="2"/>
      <c r="S1" s="21"/>
      <c r="T1" s="2"/>
      <c r="U1" s="2"/>
      <c r="V1" s="45"/>
    </row>
    <row r="2" spans="1:22" s="6" customFormat="1" ht="42" customHeight="1" x14ac:dyDescent="0.2">
      <c r="A2" s="203" t="s">
        <v>63</v>
      </c>
      <c r="B2" s="204"/>
      <c r="C2" s="197"/>
      <c r="D2" s="198"/>
      <c r="E2" s="198"/>
      <c r="F2" s="198"/>
      <c r="G2" s="198"/>
      <c r="H2" s="198"/>
      <c r="I2" s="198"/>
      <c r="J2" s="198"/>
      <c r="K2" s="198"/>
      <c r="L2" s="198"/>
      <c r="M2" s="199"/>
      <c r="N2" s="27"/>
      <c r="O2" s="131" t="s">
        <v>14</v>
      </c>
      <c r="P2" s="131"/>
      <c r="Q2" s="131"/>
      <c r="R2" s="131"/>
      <c r="S2" s="23"/>
      <c r="T2" s="12"/>
      <c r="U2" s="12"/>
      <c r="V2" s="46"/>
    </row>
    <row r="3" spans="1:22" s="6" customFormat="1" ht="16.95" customHeight="1" x14ac:dyDescent="0.2">
      <c r="A3" s="203" t="s">
        <v>12</v>
      </c>
      <c r="B3" s="204"/>
      <c r="C3" s="197"/>
      <c r="D3" s="198"/>
      <c r="E3" s="198"/>
      <c r="F3" s="198"/>
      <c r="G3" s="198"/>
      <c r="H3" s="198"/>
      <c r="I3" s="198"/>
      <c r="J3" s="198"/>
      <c r="K3" s="198"/>
      <c r="L3" s="198"/>
      <c r="M3" s="199"/>
      <c r="N3" s="27"/>
      <c r="O3" s="58" t="s">
        <v>15</v>
      </c>
      <c r="P3" s="129"/>
      <c r="Q3" s="129"/>
      <c r="R3" s="129"/>
      <c r="S3" s="23"/>
      <c r="T3" s="12"/>
      <c r="U3" s="12"/>
      <c r="V3" s="46"/>
    </row>
    <row r="4" spans="1:22" s="6" customFormat="1" ht="16.95" customHeight="1" x14ac:dyDescent="0.2">
      <c r="A4" s="205" t="s">
        <v>0</v>
      </c>
      <c r="B4" s="206"/>
      <c r="C4" s="197"/>
      <c r="D4" s="198"/>
      <c r="E4" s="198"/>
      <c r="F4" s="198"/>
      <c r="G4" s="198"/>
      <c r="H4" s="198"/>
      <c r="I4" s="198"/>
      <c r="J4" s="198"/>
      <c r="K4" s="198"/>
      <c r="L4" s="198"/>
      <c r="M4" s="199"/>
      <c r="N4" s="27"/>
      <c r="O4" s="58" t="s">
        <v>16</v>
      </c>
      <c r="P4" s="129"/>
      <c r="Q4" s="129"/>
      <c r="R4" s="129"/>
      <c r="S4" s="23"/>
      <c r="T4" s="12"/>
      <c r="U4" s="12"/>
      <c r="V4" s="46"/>
    </row>
    <row r="5" spans="1:22" s="6" customFormat="1" ht="16.95" customHeight="1" x14ac:dyDescent="0.2">
      <c r="A5" s="205" t="s">
        <v>13</v>
      </c>
      <c r="B5" s="206"/>
      <c r="C5" s="197"/>
      <c r="D5" s="198"/>
      <c r="E5" s="198"/>
      <c r="F5" s="198"/>
      <c r="G5" s="198"/>
      <c r="H5" s="198"/>
      <c r="I5" s="198"/>
      <c r="J5" s="198"/>
      <c r="K5" s="198"/>
      <c r="L5" s="198"/>
      <c r="M5" s="199"/>
      <c r="N5" s="27"/>
      <c r="O5" s="58" t="s">
        <v>17</v>
      </c>
      <c r="P5" s="129"/>
      <c r="Q5" s="129"/>
      <c r="R5" s="129"/>
      <c r="S5" s="23"/>
      <c r="T5" s="12"/>
      <c r="U5" s="12"/>
      <c r="V5" s="46"/>
    </row>
    <row r="6" spans="1:22" s="6" customFormat="1" ht="16.95" customHeight="1" x14ac:dyDescent="0.2">
      <c r="A6" s="203" t="s">
        <v>1</v>
      </c>
      <c r="B6" s="204"/>
      <c r="C6" s="200"/>
      <c r="D6" s="201"/>
      <c r="E6" s="201"/>
      <c r="F6" s="201"/>
      <c r="G6" s="201"/>
      <c r="H6" s="201"/>
      <c r="I6" s="201"/>
      <c r="J6" s="201"/>
      <c r="K6" s="201"/>
      <c r="L6" s="201"/>
      <c r="M6" s="202"/>
      <c r="N6" s="27"/>
      <c r="O6" s="58" t="s">
        <v>18</v>
      </c>
      <c r="P6" s="129"/>
      <c r="Q6" s="129"/>
      <c r="R6" s="129"/>
      <c r="S6" s="23"/>
      <c r="T6" s="12"/>
      <c r="U6" s="12"/>
      <c r="V6" s="46"/>
    </row>
    <row r="7" spans="1:22" s="6" customFormat="1" ht="16.95" customHeight="1" x14ac:dyDescent="0.2">
      <c r="A7" s="175" t="s">
        <v>2</v>
      </c>
      <c r="B7" s="176"/>
      <c r="C7" s="179"/>
      <c r="D7" s="180"/>
      <c r="E7" s="180"/>
      <c r="F7" s="180"/>
      <c r="G7" s="180"/>
      <c r="H7" s="180"/>
      <c r="I7" s="180"/>
      <c r="J7" s="180"/>
      <c r="K7" s="180"/>
      <c r="L7" s="180"/>
      <c r="M7" s="181"/>
      <c r="N7" s="27"/>
      <c r="O7" s="58" t="s">
        <v>19</v>
      </c>
      <c r="P7" s="129"/>
      <c r="Q7" s="129"/>
      <c r="R7" s="129"/>
      <c r="S7" s="23"/>
      <c r="T7" s="12"/>
      <c r="U7" s="12"/>
      <c r="V7" s="46"/>
    </row>
    <row r="8" spans="1:22" s="6" customFormat="1" ht="16.95" customHeight="1" x14ac:dyDescent="0.2">
      <c r="A8" s="177"/>
      <c r="B8" s="178"/>
      <c r="C8" s="182"/>
      <c r="D8" s="183"/>
      <c r="E8" s="183"/>
      <c r="F8" s="183"/>
      <c r="G8" s="183"/>
      <c r="H8" s="183"/>
      <c r="I8" s="183"/>
      <c r="J8" s="183"/>
      <c r="K8" s="183"/>
      <c r="L8" s="183"/>
      <c r="M8" s="184"/>
      <c r="N8" s="27"/>
      <c r="O8" s="58" t="s">
        <v>20</v>
      </c>
      <c r="P8" s="129"/>
      <c r="Q8" s="129"/>
      <c r="R8" s="129"/>
      <c r="S8" s="23"/>
      <c r="T8" s="12"/>
      <c r="U8" s="12"/>
      <c r="V8" s="46"/>
    </row>
    <row r="9" spans="1:22" s="6" customFormat="1" ht="16.95" customHeight="1" x14ac:dyDescent="0.2">
      <c r="A9" s="102" t="s">
        <v>3</v>
      </c>
      <c r="B9" s="88"/>
      <c r="C9" s="185"/>
      <c r="D9" s="186"/>
      <c r="E9" s="186"/>
      <c r="F9" s="186"/>
      <c r="G9" s="186"/>
      <c r="H9" s="186"/>
      <c r="I9" s="186"/>
      <c r="J9" s="186"/>
      <c r="K9" s="186"/>
      <c r="L9" s="186"/>
      <c r="M9" s="187"/>
      <c r="N9" s="32"/>
      <c r="O9" s="58" t="s">
        <v>21</v>
      </c>
      <c r="P9" s="129"/>
      <c r="Q9" s="129"/>
      <c r="R9" s="129"/>
      <c r="S9" s="26"/>
      <c r="T9" s="13"/>
      <c r="U9" s="13"/>
      <c r="V9" s="46"/>
    </row>
    <row r="10" spans="1:22" s="6" customFormat="1" ht="25.2" customHeight="1" x14ac:dyDescent="0.2">
      <c r="A10" s="103" t="s">
        <v>62</v>
      </c>
      <c r="B10" s="103"/>
      <c r="C10" s="103"/>
      <c r="D10" s="103"/>
      <c r="E10" s="103"/>
      <c r="F10" s="103"/>
      <c r="G10" s="103"/>
      <c r="H10" s="103"/>
      <c r="I10" s="103"/>
      <c r="J10" s="103"/>
      <c r="K10" s="103"/>
      <c r="L10" s="103"/>
      <c r="M10" s="103"/>
      <c r="N10" s="30"/>
      <c r="O10" s="59" t="s">
        <v>22</v>
      </c>
      <c r="P10" s="130"/>
      <c r="Q10" s="130"/>
      <c r="R10" s="130"/>
      <c r="S10" s="22"/>
      <c r="T10" s="7"/>
      <c r="U10" s="7"/>
      <c r="V10" s="46"/>
    </row>
    <row r="11" spans="1:22" s="1" customFormat="1" ht="15.6" customHeight="1" x14ac:dyDescent="0.3">
      <c r="A11" s="104" t="s">
        <v>61</v>
      </c>
      <c r="B11" s="104"/>
      <c r="C11" s="104"/>
      <c r="D11" s="104"/>
      <c r="E11" s="104"/>
      <c r="F11" s="104"/>
      <c r="G11" s="104"/>
      <c r="H11" s="104"/>
      <c r="I11" s="104"/>
      <c r="J11" s="104"/>
      <c r="K11" s="104"/>
      <c r="L11" s="81"/>
      <c r="M11" s="45"/>
      <c r="N11" s="82"/>
      <c r="O11" s="83"/>
      <c r="P11" s="84"/>
      <c r="Q11" s="82"/>
      <c r="R11" s="83"/>
      <c r="S11" s="84"/>
      <c r="T11" s="83"/>
      <c r="U11" s="83"/>
      <c r="V11" s="45"/>
    </row>
    <row r="12" spans="1:22" s="1" customFormat="1" ht="15.6" customHeight="1" x14ac:dyDescent="0.3">
      <c r="A12" s="105" t="s">
        <v>23</v>
      </c>
      <c r="B12" s="105"/>
      <c r="C12" s="105"/>
      <c r="D12" s="105"/>
      <c r="E12" s="105"/>
      <c r="G12" s="101"/>
      <c r="H12" s="101"/>
      <c r="I12" s="101"/>
      <c r="J12" s="101"/>
      <c r="K12" s="101"/>
      <c r="L12" s="101"/>
      <c r="M12" s="101"/>
      <c r="N12" s="101"/>
      <c r="O12" s="101"/>
      <c r="P12" s="101"/>
      <c r="Q12" s="101"/>
      <c r="R12" s="101"/>
      <c r="S12" s="101"/>
      <c r="T12" s="101"/>
      <c r="U12" s="101"/>
      <c r="V12" s="101"/>
    </row>
    <row r="13" spans="1:22" s="1" customFormat="1" ht="15.6" customHeight="1" x14ac:dyDescent="0.3">
      <c r="A13" s="106" t="s">
        <v>25</v>
      </c>
      <c r="B13" s="106"/>
      <c r="C13" s="106"/>
      <c r="D13" s="106"/>
      <c r="E13" s="106"/>
      <c r="F13" s="101"/>
      <c r="G13" s="101"/>
      <c r="H13" s="101"/>
      <c r="I13" s="101"/>
      <c r="J13" s="101"/>
      <c r="K13" s="101"/>
      <c r="L13" s="101"/>
      <c r="M13" s="101"/>
      <c r="N13" s="101"/>
      <c r="O13" s="101"/>
      <c r="P13" s="101"/>
      <c r="Q13" s="101"/>
      <c r="R13" s="101"/>
      <c r="S13" s="101"/>
      <c r="T13" s="101"/>
      <c r="U13" s="101"/>
      <c r="V13" s="101"/>
    </row>
    <row r="14" spans="1:22" s="85" customFormat="1" ht="7.2" customHeight="1" x14ac:dyDescent="0.3">
      <c r="A14" s="107"/>
      <c r="B14" s="107"/>
      <c r="C14" s="107"/>
      <c r="D14" s="107"/>
      <c r="E14" s="107"/>
      <c r="F14" s="101"/>
      <c r="G14" s="101"/>
      <c r="H14" s="101"/>
      <c r="I14" s="101"/>
      <c r="J14" s="101"/>
      <c r="K14" s="101"/>
      <c r="L14" s="101"/>
      <c r="M14" s="101"/>
      <c r="N14" s="101"/>
      <c r="O14" s="101"/>
      <c r="P14" s="101"/>
      <c r="Q14" s="101"/>
      <c r="R14" s="101"/>
      <c r="S14" s="101"/>
      <c r="T14" s="101"/>
      <c r="U14" s="101"/>
      <c r="V14" s="101"/>
    </row>
    <row r="15" spans="1:22" s="1" customFormat="1" ht="26.4" customHeight="1" x14ac:dyDescent="0.3">
      <c r="A15" s="192" t="s">
        <v>58</v>
      </c>
      <c r="B15" s="192"/>
      <c r="C15" s="192"/>
      <c r="D15" s="192"/>
      <c r="E15" s="192"/>
      <c r="F15" s="193" t="s">
        <v>64</v>
      </c>
      <c r="G15" s="193"/>
      <c r="H15" s="193"/>
      <c r="I15" s="193"/>
      <c r="J15" s="193"/>
      <c r="K15" s="193"/>
      <c r="L15" s="193"/>
      <c r="M15" s="193"/>
      <c r="N15" s="193"/>
      <c r="O15" s="193"/>
      <c r="P15" s="193"/>
      <c r="Q15" s="193"/>
      <c r="R15" s="193"/>
      <c r="S15" s="193"/>
      <c r="T15" s="193"/>
      <c r="U15" s="193"/>
      <c r="V15" s="193"/>
    </row>
    <row r="16" spans="1:22" s="1" customFormat="1" ht="29.4" customHeight="1" x14ac:dyDescent="0.3">
      <c r="A16" s="195" t="s">
        <v>24</v>
      </c>
      <c r="B16" s="195"/>
      <c r="C16" s="195"/>
      <c r="D16" s="195"/>
      <c r="E16" s="195"/>
      <c r="F16" s="193"/>
      <c r="G16" s="193"/>
      <c r="H16" s="193"/>
      <c r="I16" s="193"/>
      <c r="J16" s="193"/>
      <c r="K16" s="193"/>
      <c r="L16" s="193"/>
      <c r="M16" s="193"/>
      <c r="N16" s="193"/>
      <c r="O16" s="193"/>
      <c r="P16" s="193"/>
      <c r="Q16" s="193"/>
      <c r="R16" s="193"/>
      <c r="S16" s="193"/>
      <c r="T16" s="193"/>
      <c r="U16" s="193"/>
      <c r="V16" s="193"/>
    </row>
    <row r="17" spans="1:23" s="1" customFormat="1" ht="73.95" customHeight="1" x14ac:dyDescent="0.3">
      <c r="A17" s="211" t="s">
        <v>33</v>
      </c>
      <c r="B17" s="212"/>
      <c r="C17" s="208" t="s">
        <v>59</v>
      </c>
      <c r="D17" s="209"/>
      <c r="E17" s="210"/>
      <c r="F17" s="194"/>
      <c r="G17" s="194"/>
      <c r="H17" s="194"/>
      <c r="I17" s="194"/>
      <c r="J17" s="194"/>
      <c r="K17" s="194"/>
      <c r="L17" s="194"/>
      <c r="M17" s="194"/>
      <c r="N17" s="194"/>
      <c r="O17" s="194"/>
      <c r="P17" s="194"/>
      <c r="Q17" s="194"/>
      <c r="R17" s="194"/>
      <c r="S17" s="194"/>
      <c r="T17" s="194"/>
      <c r="U17" s="194"/>
      <c r="V17" s="194"/>
    </row>
    <row r="18" spans="1:23" s="1" customFormat="1" ht="14.4" customHeight="1" x14ac:dyDescent="0.3">
      <c r="A18" s="8"/>
      <c r="B18" s="133" t="s">
        <v>4</v>
      </c>
      <c r="C18" s="134"/>
      <c r="D18" s="135"/>
      <c r="E18" s="151" t="s">
        <v>60</v>
      </c>
      <c r="F18" s="145" t="s">
        <v>6</v>
      </c>
      <c r="G18" s="150" t="s">
        <v>56</v>
      </c>
      <c r="H18" s="138"/>
      <c r="I18" s="139"/>
      <c r="J18" s="134" t="s">
        <v>5</v>
      </c>
      <c r="K18" s="134"/>
      <c r="L18" s="134"/>
      <c r="M18" s="134"/>
      <c r="N18" s="134"/>
      <c r="O18" s="134"/>
      <c r="P18" s="134"/>
      <c r="Q18" s="134"/>
      <c r="R18" s="134"/>
      <c r="S18" s="134"/>
      <c r="T18" s="134"/>
      <c r="U18" s="135"/>
      <c r="V18" s="140" t="s">
        <v>57</v>
      </c>
      <c r="W18" s="132"/>
    </row>
    <row r="19" spans="1:23" ht="30.6" customHeight="1" x14ac:dyDescent="0.3">
      <c r="A19" s="62"/>
      <c r="B19" s="132"/>
      <c r="C19" s="136"/>
      <c r="D19" s="137"/>
      <c r="E19" s="152"/>
      <c r="F19" s="146"/>
      <c r="G19" s="147" t="s">
        <v>195</v>
      </c>
      <c r="H19" s="148"/>
      <c r="I19" s="149"/>
      <c r="J19" s="138" t="s">
        <v>194</v>
      </c>
      <c r="K19" s="138"/>
      <c r="L19" s="139"/>
      <c r="M19" s="142" t="s">
        <v>161</v>
      </c>
      <c r="N19" s="143"/>
      <c r="O19" s="144"/>
      <c r="P19" s="142" t="s">
        <v>160</v>
      </c>
      <c r="Q19" s="143"/>
      <c r="R19" s="144"/>
      <c r="S19" s="142" t="s">
        <v>159</v>
      </c>
      <c r="T19" s="143"/>
      <c r="U19" s="144"/>
      <c r="V19" s="141"/>
      <c r="W19" s="132"/>
    </row>
    <row r="20" spans="1:23" ht="14.4" customHeight="1" x14ac:dyDescent="0.3">
      <c r="A20" s="216"/>
      <c r="B20" s="216"/>
      <c r="C20" s="216"/>
      <c r="D20" s="216"/>
      <c r="E20" s="216"/>
      <c r="F20" s="216"/>
      <c r="G20" s="80"/>
      <c r="H20" s="80"/>
      <c r="I20" s="80"/>
      <c r="J20" s="63"/>
      <c r="K20" s="63"/>
      <c r="L20" s="63"/>
      <c r="M20" s="63"/>
      <c r="N20" s="63"/>
      <c r="O20" s="63"/>
      <c r="P20" s="63"/>
      <c r="Q20" s="63"/>
      <c r="R20" s="63"/>
      <c r="S20" s="63"/>
      <c r="T20" s="63"/>
      <c r="U20" s="61"/>
      <c r="V20" s="61"/>
    </row>
    <row r="21" spans="1:23" ht="28.95" customHeight="1" x14ac:dyDescent="0.3">
      <c r="A21" s="160" t="s">
        <v>130</v>
      </c>
      <c r="B21" s="160"/>
      <c r="C21" s="160"/>
      <c r="D21" s="160"/>
      <c r="E21" s="161"/>
      <c r="F21" s="73"/>
      <c r="G21" s="73"/>
      <c r="H21" s="74" t="s">
        <v>10</v>
      </c>
      <c r="I21" s="75" t="s">
        <v>11</v>
      </c>
      <c r="J21" s="76"/>
      <c r="K21" s="74" t="s">
        <v>10</v>
      </c>
      <c r="L21" s="75" t="s">
        <v>11</v>
      </c>
      <c r="M21" s="76"/>
      <c r="N21" s="77" t="s">
        <v>10</v>
      </c>
      <c r="O21" s="75" t="s">
        <v>11</v>
      </c>
      <c r="P21" s="75"/>
      <c r="Q21" s="77" t="s">
        <v>10</v>
      </c>
      <c r="R21" s="75" t="s">
        <v>11</v>
      </c>
      <c r="S21" s="75"/>
      <c r="T21" s="77" t="s">
        <v>10</v>
      </c>
      <c r="U21" s="75" t="s">
        <v>11</v>
      </c>
      <c r="V21" s="47"/>
    </row>
    <row r="22" spans="1:23" ht="159" customHeight="1" x14ac:dyDescent="0.3">
      <c r="A22" s="89"/>
      <c r="B22" s="162" t="s">
        <v>66</v>
      </c>
      <c r="C22" s="163"/>
      <c r="D22" s="164"/>
      <c r="E22" s="119" t="s">
        <v>67</v>
      </c>
      <c r="F22" s="79">
        <v>30</v>
      </c>
      <c r="G22" s="115">
        <f t="shared" ref="G22:G26" si="0">V22*0.45</f>
        <v>418.5</v>
      </c>
      <c r="H22" s="4"/>
      <c r="I22" s="4">
        <f>G22*H22</f>
        <v>0</v>
      </c>
      <c r="J22" s="54">
        <f t="shared" ref="J22:J26" si="1">V22*0.55</f>
        <v>511.50000000000006</v>
      </c>
      <c r="L22" s="4">
        <f>K22*V22</f>
        <v>0</v>
      </c>
      <c r="M22" s="54">
        <f t="shared" ref="M22:M26" si="2">V22*0.65</f>
        <v>604.5</v>
      </c>
      <c r="N22" s="29"/>
      <c r="O22" s="4">
        <f t="shared" ref="O22:O26" si="3">N22*M22</f>
        <v>0</v>
      </c>
      <c r="P22" s="24">
        <f t="shared" ref="P22:P26" si="4">V22*0.7</f>
        <v>651</v>
      </c>
      <c r="Q22" s="29"/>
      <c r="R22" s="4"/>
      <c r="S22" s="24">
        <f>V22*0.75</f>
        <v>697.5</v>
      </c>
      <c r="T22" s="4"/>
      <c r="U22" s="4"/>
      <c r="V22" s="48">
        <v>930</v>
      </c>
      <c r="W22" s="5"/>
    </row>
    <row r="23" spans="1:23" ht="108" customHeight="1" x14ac:dyDescent="0.3">
      <c r="A23" s="90"/>
      <c r="B23" s="172" t="s">
        <v>68</v>
      </c>
      <c r="C23" s="173"/>
      <c r="D23" s="174"/>
      <c r="E23" s="34" t="s">
        <v>69</v>
      </c>
      <c r="F23" s="91">
        <v>30</v>
      </c>
      <c r="G23" s="115">
        <f t="shared" si="0"/>
        <v>495</v>
      </c>
      <c r="H23" s="35"/>
      <c r="I23" s="4">
        <f>G23*H23</f>
        <v>0</v>
      </c>
      <c r="J23" s="54">
        <f t="shared" si="1"/>
        <v>605</v>
      </c>
      <c r="K23" s="29"/>
      <c r="L23" s="4">
        <f>K23*V23</f>
        <v>0</v>
      </c>
      <c r="M23" s="54">
        <f t="shared" si="2"/>
        <v>715</v>
      </c>
      <c r="N23" s="29"/>
      <c r="O23" s="4">
        <f t="shared" si="3"/>
        <v>0</v>
      </c>
      <c r="P23" s="24">
        <f t="shared" si="4"/>
        <v>770</v>
      </c>
      <c r="Q23" s="29"/>
      <c r="R23" s="4">
        <f>Q23*P23</f>
        <v>0</v>
      </c>
      <c r="S23" s="24">
        <f t="shared" ref="S23:S52" si="5">V23*0.75</f>
        <v>825</v>
      </c>
      <c r="T23" s="4"/>
      <c r="U23" s="4">
        <f>T23*S23</f>
        <v>0</v>
      </c>
      <c r="V23" s="86">
        <v>1100</v>
      </c>
      <c r="W23" s="5"/>
    </row>
    <row r="24" spans="1:23" ht="154.94999999999999" customHeight="1" x14ac:dyDescent="0.3">
      <c r="A24" s="90"/>
      <c r="B24" s="159" t="s">
        <v>70</v>
      </c>
      <c r="C24" s="159"/>
      <c r="D24" s="159"/>
      <c r="E24" s="18" t="s">
        <v>71</v>
      </c>
      <c r="F24" s="91">
        <v>50</v>
      </c>
      <c r="G24" s="115">
        <f t="shared" si="0"/>
        <v>423</v>
      </c>
      <c r="H24" s="35"/>
      <c r="I24" s="4">
        <f>G24*H24</f>
        <v>0</v>
      </c>
      <c r="J24" s="54">
        <f t="shared" si="1"/>
        <v>517</v>
      </c>
      <c r="K24" s="36"/>
      <c r="L24" s="35">
        <f>K24*V24</f>
        <v>0</v>
      </c>
      <c r="M24" s="54">
        <f t="shared" si="2"/>
        <v>611</v>
      </c>
      <c r="N24" s="36"/>
      <c r="O24" s="35">
        <f t="shared" si="3"/>
        <v>0</v>
      </c>
      <c r="P24" s="24">
        <f t="shared" si="4"/>
        <v>658</v>
      </c>
      <c r="Q24" s="36"/>
      <c r="R24" s="35">
        <f>Q24*P24</f>
        <v>0</v>
      </c>
      <c r="S24" s="24">
        <f t="shared" si="5"/>
        <v>705</v>
      </c>
      <c r="T24" s="35"/>
      <c r="U24" s="35">
        <f>T24*S24</f>
        <v>0</v>
      </c>
      <c r="V24" s="86">
        <v>940</v>
      </c>
      <c r="W24" s="5"/>
    </row>
    <row r="25" spans="1:23" ht="171" customHeight="1" x14ac:dyDescent="0.3">
      <c r="A25" s="33"/>
      <c r="B25" s="169" t="s">
        <v>46</v>
      </c>
      <c r="C25" s="170"/>
      <c r="D25" s="171"/>
      <c r="E25" s="34" t="s">
        <v>27</v>
      </c>
      <c r="F25" s="79">
        <v>30</v>
      </c>
      <c r="G25" s="115">
        <f t="shared" si="0"/>
        <v>418.5</v>
      </c>
      <c r="H25" s="35"/>
      <c r="I25" s="4">
        <f>H25*G25</f>
        <v>0</v>
      </c>
      <c r="J25" s="54">
        <f t="shared" si="1"/>
        <v>511.50000000000006</v>
      </c>
      <c r="K25" s="36"/>
      <c r="L25" s="35">
        <f>K25*J25</f>
        <v>0</v>
      </c>
      <c r="M25" s="54">
        <f t="shared" si="2"/>
        <v>604.5</v>
      </c>
      <c r="N25" s="36"/>
      <c r="O25" s="35">
        <f t="shared" si="3"/>
        <v>0</v>
      </c>
      <c r="P25" s="24">
        <f t="shared" si="4"/>
        <v>651</v>
      </c>
      <c r="Q25" s="36"/>
      <c r="R25" s="35">
        <f>Q25*P25</f>
        <v>0</v>
      </c>
      <c r="S25" s="24">
        <f t="shared" si="5"/>
        <v>697.5</v>
      </c>
      <c r="T25" s="35"/>
      <c r="U25" s="35">
        <f>T25*S25</f>
        <v>0</v>
      </c>
      <c r="V25" s="49">
        <v>930</v>
      </c>
      <c r="W25" s="5"/>
    </row>
    <row r="26" spans="1:23" ht="106.2" customHeight="1" x14ac:dyDescent="0.3">
      <c r="A26" s="9"/>
      <c r="B26" s="166" t="s">
        <v>47</v>
      </c>
      <c r="C26" s="167"/>
      <c r="D26" s="168"/>
      <c r="E26" s="18" t="s">
        <v>34</v>
      </c>
      <c r="F26" s="79">
        <v>30</v>
      </c>
      <c r="G26" s="115">
        <f t="shared" si="0"/>
        <v>418.5</v>
      </c>
      <c r="H26" s="4"/>
      <c r="I26" s="4">
        <f>H26*G26</f>
        <v>0</v>
      </c>
      <c r="J26" s="54">
        <f t="shared" si="1"/>
        <v>511.50000000000006</v>
      </c>
      <c r="K26" s="29"/>
      <c r="L26" s="4">
        <f>K26*J26</f>
        <v>0</v>
      </c>
      <c r="M26" s="54">
        <f t="shared" si="2"/>
        <v>604.5</v>
      </c>
      <c r="N26" s="29"/>
      <c r="O26" s="4">
        <f t="shared" si="3"/>
        <v>0</v>
      </c>
      <c r="P26" s="24">
        <f t="shared" si="4"/>
        <v>651</v>
      </c>
      <c r="Q26" s="29"/>
      <c r="R26" s="4">
        <f>Q26*P26</f>
        <v>0</v>
      </c>
      <c r="S26" s="24">
        <f t="shared" si="5"/>
        <v>697.5</v>
      </c>
      <c r="T26" s="4"/>
      <c r="U26" s="4">
        <f>T26*S26</f>
        <v>0</v>
      </c>
      <c r="V26" s="48">
        <v>930</v>
      </c>
      <c r="W26" s="5"/>
    </row>
    <row r="27" spans="1:23" ht="22.2" customHeight="1" x14ac:dyDescent="0.3">
      <c r="A27" s="72"/>
      <c r="B27" s="72"/>
      <c r="C27" s="72"/>
      <c r="D27" s="72"/>
      <c r="E27" s="72"/>
      <c r="F27" s="43"/>
      <c r="G27" s="43"/>
      <c r="H27" s="43"/>
      <c r="I27" s="43"/>
      <c r="J27" s="55"/>
      <c r="K27" s="44"/>
      <c r="L27" s="43"/>
      <c r="M27" s="55"/>
      <c r="N27" s="44"/>
      <c r="O27" s="43"/>
      <c r="P27" s="43"/>
      <c r="Q27" s="43"/>
      <c r="R27" s="43"/>
      <c r="S27" s="43"/>
      <c r="T27" s="43"/>
      <c r="U27" s="43"/>
      <c r="V27" s="50"/>
      <c r="W27" s="5"/>
    </row>
    <row r="28" spans="1:23" ht="150.6" customHeight="1" x14ac:dyDescent="0.3">
      <c r="A28" s="9"/>
      <c r="B28" s="156" t="s">
        <v>52</v>
      </c>
      <c r="C28" s="157"/>
      <c r="D28" s="158"/>
      <c r="E28" s="18" t="s">
        <v>29</v>
      </c>
      <c r="F28" s="79">
        <v>30</v>
      </c>
      <c r="G28" s="115">
        <f>V28*0.45</f>
        <v>418.5</v>
      </c>
      <c r="H28" s="4"/>
      <c r="I28" s="4">
        <f>H28*G28</f>
        <v>0</v>
      </c>
      <c r="J28" s="54">
        <f>V28*0.55</f>
        <v>511.50000000000006</v>
      </c>
      <c r="K28" s="29"/>
      <c r="L28" s="4">
        <f>K28*J28</f>
        <v>0</v>
      </c>
      <c r="M28" s="54">
        <f>V28*0.65</f>
        <v>604.5</v>
      </c>
      <c r="N28" s="29"/>
      <c r="O28" s="4">
        <f>N28*M28</f>
        <v>0</v>
      </c>
      <c r="P28" s="24">
        <f>V28*0.7</f>
        <v>651</v>
      </c>
      <c r="Q28" s="29"/>
      <c r="R28" s="4">
        <f>Q28*P28</f>
        <v>0</v>
      </c>
      <c r="S28" s="24">
        <f t="shared" si="5"/>
        <v>697.5</v>
      </c>
      <c r="T28" s="4"/>
      <c r="U28" s="4">
        <f>T28*S28</f>
        <v>0</v>
      </c>
      <c r="V28" s="48">
        <v>930</v>
      </c>
      <c r="W28" s="5"/>
    </row>
    <row r="29" spans="1:23" ht="245.4" customHeight="1" x14ac:dyDescent="0.3">
      <c r="A29" s="65" t="s">
        <v>35</v>
      </c>
      <c r="B29" s="156" t="s">
        <v>55</v>
      </c>
      <c r="C29" s="157"/>
      <c r="D29" s="158"/>
      <c r="E29" s="18" t="s">
        <v>54</v>
      </c>
      <c r="F29" s="79">
        <v>30</v>
      </c>
      <c r="G29" s="115">
        <f>V29*0.45</f>
        <v>391.5</v>
      </c>
      <c r="H29" s="40"/>
      <c r="I29" s="4">
        <f>H29*G29</f>
        <v>0</v>
      </c>
      <c r="J29" s="54">
        <f>V29*0.55</f>
        <v>478.50000000000006</v>
      </c>
      <c r="K29" s="41"/>
      <c r="L29" s="40">
        <f>K29*J29</f>
        <v>0</v>
      </c>
      <c r="M29" s="54">
        <f>V29*0.65</f>
        <v>565.5</v>
      </c>
      <c r="N29" s="41"/>
      <c r="O29" s="40">
        <f>N29*M29</f>
        <v>0</v>
      </c>
      <c r="P29" s="24">
        <f>V29*0.7</f>
        <v>609</v>
      </c>
      <c r="Q29" s="41"/>
      <c r="R29" s="40">
        <f>Q29*P29</f>
        <v>0</v>
      </c>
      <c r="S29" s="24">
        <f t="shared" si="5"/>
        <v>652.5</v>
      </c>
      <c r="T29" s="40"/>
      <c r="U29" s="40">
        <f>T29*S29</f>
        <v>0</v>
      </c>
      <c r="V29" s="71">
        <v>870</v>
      </c>
      <c r="W29" s="5"/>
    </row>
    <row r="30" spans="1:23" ht="22.2" customHeight="1" x14ac:dyDescent="0.3">
      <c r="A30" s="165" t="s">
        <v>131</v>
      </c>
      <c r="B30" s="165"/>
      <c r="C30" s="165"/>
      <c r="D30" s="165"/>
      <c r="E30" s="165"/>
      <c r="F30" s="43"/>
      <c r="G30" s="43"/>
      <c r="H30" s="43"/>
      <c r="I30" s="43"/>
      <c r="J30" s="55"/>
      <c r="K30" s="44"/>
      <c r="L30" s="43"/>
      <c r="M30" s="55"/>
      <c r="N30" s="44"/>
      <c r="O30" s="43"/>
      <c r="P30" s="43"/>
      <c r="Q30" s="43"/>
      <c r="R30" s="43"/>
      <c r="S30" s="43"/>
      <c r="T30" s="43"/>
      <c r="U30" s="43"/>
      <c r="V30" s="50"/>
      <c r="W30" s="5"/>
    </row>
    <row r="31" spans="1:23" ht="212.4" customHeight="1" x14ac:dyDescent="0.3">
      <c r="A31" s="38"/>
      <c r="B31" s="153" t="s">
        <v>51</v>
      </c>
      <c r="C31" s="154"/>
      <c r="D31" s="155"/>
      <c r="E31" s="39" t="s">
        <v>28</v>
      </c>
      <c r="F31" s="78">
        <v>50</v>
      </c>
      <c r="G31" s="115">
        <f t="shared" ref="G31:G43" si="6">V31*0.45</f>
        <v>418.5</v>
      </c>
      <c r="H31" s="40"/>
      <c r="I31" s="4">
        <f>H31*G31</f>
        <v>0</v>
      </c>
      <c r="J31" s="54">
        <f t="shared" ref="J31:J43" si="7">V31*0.55</f>
        <v>511.50000000000006</v>
      </c>
      <c r="K31" s="41"/>
      <c r="L31" s="40">
        <f>K31*J31</f>
        <v>0</v>
      </c>
      <c r="M31" s="54">
        <f t="shared" ref="M31:M43" si="8">V31*0.65</f>
        <v>604.5</v>
      </c>
      <c r="N31" s="41"/>
      <c r="O31" s="40">
        <f>N31*M31</f>
        <v>0</v>
      </c>
      <c r="P31" s="24">
        <f t="shared" ref="P31:P43" si="9">V31*0.7</f>
        <v>651</v>
      </c>
      <c r="Q31" s="41"/>
      <c r="R31" s="40">
        <f>Q31*P31</f>
        <v>0</v>
      </c>
      <c r="S31" s="24">
        <f t="shared" si="5"/>
        <v>697.5</v>
      </c>
      <c r="T31" s="40"/>
      <c r="U31" s="40">
        <f>T31*S31</f>
        <v>0</v>
      </c>
      <c r="V31" s="51">
        <v>930</v>
      </c>
      <c r="W31" s="5"/>
    </row>
    <row r="32" spans="1:23" ht="198" customHeight="1" x14ac:dyDescent="0.3">
      <c r="A32" s="9"/>
      <c r="B32" s="156" t="s">
        <v>53</v>
      </c>
      <c r="C32" s="157"/>
      <c r="D32" s="158"/>
      <c r="E32" s="18" t="s">
        <v>45</v>
      </c>
      <c r="F32" s="79">
        <v>30</v>
      </c>
      <c r="G32" s="115">
        <f t="shared" si="6"/>
        <v>553.5</v>
      </c>
      <c r="H32" s="4"/>
      <c r="I32" s="4">
        <f>H32*G32</f>
        <v>0</v>
      </c>
      <c r="J32" s="54">
        <f t="shared" si="7"/>
        <v>676.5</v>
      </c>
      <c r="K32" s="29"/>
      <c r="L32" s="4">
        <f>K32*J32</f>
        <v>0</v>
      </c>
      <c r="M32" s="54">
        <f t="shared" si="8"/>
        <v>799.5</v>
      </c>
      <c r="N32" s="29"/>
      <c r="O32" s="4">
        <f>N32*M32</f>
        <v>0</v>
      </c>
      <c r="P32" s="24">
        <f t="shared" si="9"/>
        <v>861</v>
      </c>
      <c r="Q32" s="29"/>
      <c r="R32" s="4">
        <f>Q32*P32</f>
        <v>0</v>
      </c>
      <c r="S32" s="24">
        <f t="shared" si="5"/>
        <v>922.5</v>
      </c>
      <c r="T32" s="4"/>
      <c r="U32" s="4">
        <f>T32*S32</f>
        <v>0</v>
      </c>
      <c r="V32" s="48">
        <v>1230</v>
      </c>
      <c r="W32" s="5"/>
    </row>
    <row r="33" spans="1:23" ht="189" customHeight="1" x14ac:dyDescent="0.3">
      <c r="A33" s="92" t="s">
        <v>65</v>
      </c>
      <c r="B33" s="162" t="s">
        <v>72</v>
      </c>
      <c r="C33" s="163"/>
      <c r="D33" s="164"/>
      <c r="E33" s="18" t="s">
        <v>73</v>
      </c>
      <c r="F33" s="78">
        <v>50</v>
      </c>
      <c r="G33" s="115">
        <f t="shared" si="6"/>
        <v>373.05</v>
      </c>
      <c r="H33" s="40"/>
      <c r="I33" s="4">
        <f>H33*G33</f>
        <v>0</v>
      </c>
      <c r="J33" s="54">
        <f t="shared" si="7"/>
        <v>455.95000000000005</v>
      </c>
      <c r="K33" s="41"/>
      <c r="L33" s="40">
        <f>K33*J33</f>
        <v>0</v>
      </c>
      <c r="M33" s="54">
        <f t="shared" si="8"/>
        <v>538.85</v>
      </c>
      <c r="N33" s="41"/>
      <c r="O33" s="40">
        <f>N33*M33</f>
        <v>0</v>
      </c>
      <c r="P33" s="24">
        <f t="shared" si="9"/>
        <v>580.29999999999995</v>
      </c>
      <c r="Q33" s="41"/>
      <c r="R33" s="40">
        <f>Q33*P33</f>
        <v>0</v>
      </c>
      <c r="S33" s="24">
        <f t="shared" si="5"/>
        <v>621.75</v>
      </c>
      <c r="T33" s="40"/>
      <c r="U33" s="40">
        <f>T33*S33</f>
        <v>0</v>
      </c>
      <c r="V33" s="48">
        <v>829</v>
      </c>
      <c r="W33" s="5"/>
    </row>
    <row r="34" spans="1:23" ht="124.2" customHeight="1" x14ac:dyDescent="0.3">
      <c r="A34" s="92"/>
      <c r="B34" s="162" t="s">
        <v>74</v>
      </c>
      <c r="C34" s="163"/>
      <c r="D34" s="164"/>
      <c r="E34" s="39" t="s">
        <v>75</v>
      </c>
      <c r="F34" s="78">
        <v>50</v>
      </c>
      <c r="G34" s="115">
        <f t="shared" si="6"/>
        <v>513</v>
      </c>
      <c r="H34" s="40"/>
      <c r="I34" s="4">
        <f>H34*G34</f>
        <v>0</v>
      </c>
      <c r="J34" s="54">
        <f t="shared" si="7"/>
        <v>627</v>
      </c>
      <c r="K34" s="41"/>
      <c r="L34" s="40">
        <f>K34*J34</f>
        <v>0</v>
      </c>
      <c r="M34" s="54">
        <f t="shared" si="8"/>
        <v>741</v>
      </c>
      <c r="N34" s="41"/>
      <c r="O34" s="40">
        <f>N34*M34</f>
        <v>0</v>
      </c>
      <c r="P34" s="24">
        <f t="shared" si="9"/>
        <v>798</v>
      </c>
      <c r="Q34" s="41"/>
      <c r="R34" s="40">
        <f>Q34*P34</f>
        <v>0</v>
      </c>
      <c r="S34" s="24">
        <f t="shared" si="5"/>
        <v>855</v>
      </c>
      <c r="T34" s="40"/>
      <c r="U34" s="40">
        <f>T34*S34</f>
        <v>0</v>
      </c>
      <c r="V34" s="48">
        <v>1140</v>
      </c>
      <c r="W34" s="5"/>
    </row>
    <row r="35" spans="1:23" ht="154.94999999999999" customHeight="1" x14ac:dyDescent="0.3">
      <c r="A35" s="92"/>
      <c r="B35" s="188" t="s">
        <v>76</v>
      </c>
      <c r="C35" s="189"/>
      <c r="D35" s="190"/>
      <c r="E35" s="39" t="s">
        <v>77</v>
      </c>
      <c r="F35" s="79">
        <v>50</v>
      </c>
      <c r="G35" s="115">
        <f t="shared" si="6"/>
        <v>688.5</v>
      </c>
      <c r="H35" s="4"/>
      <c r="I35" s="4">
        <f t="shared" ref="I35:I41" si="10">H35*G35</f>
        <v>0</v>
      </c>
      <c r="J35" s="54">
        <f t="shared" si="7"/>
        <v>841.50000000000011</v>
      </c>
      <c r="K35" s="29"/>
      <c r="L35" s="4">
        <f t="shared" ref="L35:L41" si="11">K35*J35</f>
        <v>0</v>
      </c>
      <c r="M35" s="54">
        <f t="shared" si="8"/>
        <v>994.5</v>
      </c>
      <c r="N35" s="29"/>
      <c r="O35" s="4">
        <f t="shared" ref="O35:O41" si="12">N35*M35</f>
        <v>0</v>
      </c>
      <c r="P35" s="24">
        <f t="shared" si="9"/>
        <v>1071</v>
      </c>
      <c r="Q35" s="29"/>
      <c r="R35" s="4">
        <f t="shared" ref="R35:R41" si="13">Q35*P35</f>
        <v>0</v>
      </c>
      <c r="S35" s="24">
        <f t="shared" si="5"/>
        <v>1147.5</v>
      </c>
      <c r="T35" s="4"/>
      <c r="U35" s="4">
        <f t="shared" ref="U35:U41" si="14">T35*S35</f>
        <v>0</v>
      </c>
      <c r="V35" s="87">
        <v>1530</v>
      </c>
    </row>
    <row r="36" spans="1:23" ht="139.94999999999999" customHeight="1" x14ac:dyDescent="0.3">
      <c r="A36" s="92"/>
      <c r="B36" s="188" t="s">
        <v>224</v>
      </c>
      <c r="C36" s="189"/>
      <c r="D36" s="190"/>
      <c r="E36" s="18" t="s">
        <v>78</v>
      </c>
      <c r="F36" s="79">
        <v>50</v>
      </c>
      <c r="G36" s="115">
        <f t="shared" si="6"/>
        <v>472.5</v>
      </c>
      <c r="H36" s="4"/>
      <c r="I36" s="4">
        <f t="shared" si="10"/>
        <v>0</v>
      </c>
      <c r="J36" s="54">
        <f t="shared" si="7"/>
        <v>577.5</v>
      </c>
      <c r="K36" s="29"/>
      <c r="L36" s="4">
        <f t="shared" si="11"/>
        <v>0</v>
      </c>
      <c r="M36" s="54">
        <f t="shared" si="8"/>
        <v>682.5</v>
      </c>
      <c r="N36" s="29"/>
      <c r="O36" s="4">
        <f t="shared" si="12"/>
        <v>0</v>
      </c>
      <c r="P36" s="24">
        <f t="shared" si="9"/>
        <v>735</v>
      </c>
      <c r="Q36" s="29"/>
      <c r="R36" s="4">
        <f t="shared" si="13"/>
        <v>0</v>
      </c>
      <c r="S36" s="24">
        <f t="shared" si="5"/>
        <v>787.5</v>
      </c>
      <c r="T36" s="4"/>
      <c r="U36" s="4">
        <f t="shared" si="14"/>
        <v>0</v>
      </c>
      <c r="V36" s="48">
        <v>1050</v>
      </c>
    </row>
    <row r="37" spans="1:23" s="11" customFormat="1" ht="141" customHeight="1" x14ac:dyDescent="0.3">
      <c r="A37" s="92"/>
      <c r="B37" s="188" t="s">
        <v>79</v>
      </c>
      <c r="C37" s="189"/>
      <c r="D37" s="190"/>
      <c r="E37" s="34" t="s">
        <v>80</v>
      </c>
      <c r="F37" s="79">
        <v>30</v>
      </c>
      <c r="G37" s="115">
        <f t="shared" si="6"/>
        <v>801</v>
      </c>
      <c r="H37" s="4"/>
      <c r="I37" s="4">
        <f t="shared" si="10"/>
        <v>0</v>
      </c>
      <c r="J37" s="54">
        <f t="shared" si="7"/>
        <v>979.00000000000011</v>
      </c>
      <c r="K37" s="29"/>
      <c r="L37" s="4">
        <f t="shared" si="11"/>
        <v>0</v>
      </c>
      <c r="M37" s="54">
        <f t="shared" si="8"/>
        <v>1157</v>
      </c>
      <c r="N37" s="29"/>
      <c r="O37" s="4">
        <f t="shared" si="12"/>
        <v>0</v>
      </c>
      <c r="P37" s="24">
        <f t="shared" si="9"/>
        <v>1246</v>
      </c>
      <c r="Q37" s="29"/>
      <c r="R37" s="4">
        <f t="shared" si="13"/>
        <v>0</v>
      </c>
      <c r="S37" s="24">
        <f t="shared" si="5"/>
        <v>1335</v>
      </c>
      <c r="T37" s="4"/>
      <c r="U37" s="4">
        <f t="shared" si="14"/>
        <v>0</v>
      </c>
      <c r="V37" s="86">
        <v>1780</v>
      </c>
    </row>
    <row r="38" spans="1:23" s="11" customFormat="1" ht="119.4" customHeight="1" x14ac:dyDescent="0.3">
      <c r="A38" s="92"/>
      <c r="B38" s="188" t="s">
        <v>81</v>
      </c>
      <c r="C38" s="189"/>
      <c r="D38" s="190"/>
      <c r="E38" s="34" t="s">
        <v>82</v>
      </c>
      <c r="F38" s="79">
        <v>50</v>
      </c>
      <c r="G38" s="115">
        <f t="shared" si="6"/>
        <v>418.5</v>
      </c>
      <c r="H38" s="4"/>
      <c r="I38" s="4">
        <f t="shared" si="10"/>
        <v>0</v>
      </c>
      <c r="J38" s="54">
        <f t="shared" si="7"/>
        <v>511.50000000000006</v>
      </c>
      <c r="K38" s="29"/>
      <c r="L38" s="4">
        <f t="shared" si="11"/>
        <v>0</v>
      </c>
      <c r="M38" s="54">
        <f t="shared" si="8"/>
        <v>604.5</v>
      </c>
      <c r="N38" s="29"/>
      <c r="O38" s="4">
        <f t="shared" si="12"/>
        <v>0</v>
      </c>
      <c r="P38" s="24">
        <f t="shared" si="9"/>
        <v>651</v>
      </c>
      <c r="Q38" s="29"/>
      <c r="R38" s="4">
        <f t="shared" si="13"/>
        <v>0</v>
      </c>
      <c r="S38" s="24">
        <f t="shared" si="5"/>
        <v>697.5</v>
      </c>
      <c r="T38" s="4"/>
      <c r="U38" s="4">
        <f t="shared" si="14"/>
        <v>0</v>
      </c>
      <c r="V38" s="86">
        <v>930</v>
      </c>
    </row>
    <row r="39" spans="1:23" s="11" customFormat="1" ht="119.4" customHeight="1" x14ac:dyDescent="0.3">
      <c r="A39" s="92"/>
      <c r="B39" s="213" t="s">
        <v>83</v>
      </c>
      <c r="C39" s="214"/>
      <c r="D39" s="215"/>
      <c r="E39" s="34" t="s">
        <v>84</v>
      </c>
      <c r="F39" s="79">
        <v>50</v>
      </c>
      <c r="G39" s="115">
        <f t="shared" si="6"/>
        <v>436.5</v>
      </c>
      <c r="H39" s="4"/>
      <c r="I39" s="4">
        <f t="shared" si="10"/>
        <v>0</v>
      </c>
      <c r="J39" s="54">
        <f t="shared" si="7"/>
        <v>533.5</v>
      </c>
      <c r="K39" s="29"/>
      <c r="L39" s="4">
        <f t="shared" si="11"/>
        <v>0</v>
      </c>
      <c r="M39" s="54">
        <f t="shared" si="8"/>
        <v>630.5</v>
      </c>
      <c r="N39" s="29"/>
      <c r="O39" s="4">
        <f t="shared" si="12"/>
        <v>0</v>
      </c>
      <c r="P39" s="24">
        <f t="shared" si="9"/>
        <v>679</v>
      </c>
      <c r="Q39" s="29"/>
      <c r="R39" s="4">
        <f t="shared" si="13"/>
        <v>0</v>
      </c>
      <c r="S39" s="24">
        <f t="shared" si="5"/>
        <v>727.5</v>
      </c>
      <c r="T39" s="4"/>
      <c r="U39" s="4">
        <f t="shared" si="14"/>
        <v>0</v>
      </c>
      <c r="V39" s="86">
        <v>970</v>
      </c>
    </row>
    <row r="40" spans="1:23" s="11" customFormat="1" ht="191.4" customHeight="1" x14ac:dyDescent="0.3">
      <c r="A40" s="92"/>
      <c r="B40" s="196" t="s">
        <v>85</v>
      </c>
      <c r="C40" s="196"/>
      <c r="D40" s="196"/>
      <c r="E40" s="18" t="s">
        <v>86</v>
      </c>
      <c r="F40" s="79">
        <v>30</v>
      </c>
      <c r="G40" s="115">
        <f t="shared" si="6"/>
        <v>418.5</v>
      </c>
      <c r="H40" s="4"/>
      <c r="I40" s="4">
        <f t="shared" si="10"/>
        <v>0</v>
      </c>
      <c r="J40" s="54">
        <f t="shared" si="7"/>
        <v>511.50000000000006</v>
      </c>
      <c r="K40" s="29"/>
      <c r="L40" s="4">
        <f t="shared" si="11"/>
        <v>0</v>
      </c>
      <c r="M40" s="54">
        <f t="shared" si="8"/>
        <v>604.5</v>
      </c>
      <c r="N40" s="29"/>
      <c r="O40" s="4">
        <f t="shared" si="12"/>
        <v>0</v>
      </c>
      <c r="P40" s="24">
        <f t="shared" si="9"/>
        <v>651</v>
      </c>
      <c r="Q40" s="29"/>
      <c r="R40" s="4">
        <f t="shared" si="13"/>
        <v>0</v>
      </c>
      <c r="S40" s="24">
        <f t="shared" si="5"/>
        <v>697.5</v>
      </c>
      <c r="T40" s="4"/>
      <c r="U40" s="4">
        <f t="shared" si="14"/>
        <v>0</v>
      </c>
      <c r="V40" s="86">
        <v>930</v>
      </c>
    </row>
    <row r="41" spans="1:23" s="11" customFormat="1" ht="136.19999999999999" customHeight="1" x14ac:dyDescent="0.3">
      <c r="A41" s="92"/>
      <c r="B41" s="196" t="s">
        <v>87</v>
      </c>
      <c r="C41" s="196"/>
      <c r="D41" s="196"/>
      <c r="E41" s="18" t="s">
        <v>88</v>
      </c>
      <c r="F41" s="79">
        <v>50</v>
      </c>
      <c r="G41" s="115">
        <f t="shared" si="6"/>
        <v>504</v>
      </c>
      <c r="H41" s="4"/>
      <c r="I41" s="4">
        <f t="shared" si="10"/>
        <v>0</v>
      </c>
      <c r="J41" s="54">
        <f t="shared" si="7"/>
        <v>616</v>
      </c>
      <c r="K41" s="29"/>
      <c r="L41" s="4">
        <f t="shared" si="11"/>
        <v>0</v>
      </c>
      <c r="M41" s="54">
        <f t="shared" si="8"/>
        <v>728</v>
      </c>
      <c r="N41" s="29"/>
      <c r="O41" s="4">
        <f t="shared" si="12"/>
        <v>0</v>
      </c>
      <c r="P41" s="24">
        <f t="shared" si="9"/>
        <v>784</v>
      </c>
      <c r="Q41" s="29"/>
      <c r="R41" s="4">
        <f t="shared" si="13"/>
        <v>0</v>
      </c>
      <c r="S41" s="24">
        <f t="shared" si="5"/>
        <v>840</v>
      </c>
      <c r="T41" s="4"/>
      <c r="U41" s="4">
        <f t="shared" si="14"/>
        <v>0</v>
      </c>
      <c r="V41" s="86">
        <v>1120</v>
      </c>
    </row>
    <row r="42" spans="1:23" s="11" customFormat="1" ht="187.2" customHeight="1" x14ac:dyDescent="0.3">
      <c r="A42" s="92"/>
      <c r="B42" s="196" t="s">
        <v>89</v>
      </c>
      <c r="C42" s="196"/>
      <c r="D42" s="196"/>
      <c r="E42" s="93" t="s">
        <v>90</v>
      </c>
      <c r="F42" s="79">
        <v>50</v>
      </c>
      <c r="G42" s="115">
        <f t="shared" si="6"/>
        <v>436.5</v>
      </c>
      <c r="H42" s="4"/>
      <c r="I42" s="4">
        <f>H42*G42</f>
        <v>0</v>
      </c>
      <c r="J42" s="54">
        <f t="shared" si="7"/>
        <v>533.5</v>
      </c>
      <c r="K42" s="29"/>
      <c r="L42" s="4">
        <f>K42*J42</f>
        <v>0</v>
      </c>
      <c r="M42" s="54">
        <f t="shared" si="8"/>
        <v>630.5</v>
      </c>
      <c r="N42" s="29"/>
      <c r="O42" s="4">
        <f>N42*M42</f>
        <v>0</v>
      </c>
      <c r="P42" s="24">
        <f t="shared" si="9"/>
        <v>679</v>
      </c>
      <c r="Q42" s="29"/>
      <c r="R42" s="4">
        <f>Q42*P42</f>
        <v>0</v>
      </c>
      <c r="S42" s="24">
        <f t="shared" si="5"/>
        <v>727.5</v>
      </c>
      <c r="T42" s="4"/>
      <c r="U42" s="4">
        <f>T42*S42</f>
        <v>0</v>
      </c>
      <c r="V42" s="86">
        <v>970</v>
      </c>
    </row>
    <row r="43" spans="1:23" s="11" customFormat="1" ht="103.2" customHeight="1" x14ac:dyDescent="0.3">
      <c r="A43" s="92" t="s">
        <v>65</v>
      </c>
      <c r="B43" s="196" t="s">
        <v>89</v>
      </c>
      <c r="C43" s="196"/>
      <c r="D43" s="196"/>
      <c r="E43" s="93" t="s">
        <v>90</v>
      </c>
      <c r="F43" s="79">
        <v>30</v>
      </c>
      <c r="G43" s="115">
        <f t="shared" si="6"/>
        <v>436.5</v>
      </c>
      <c r="H43" s="4"/>
      <c r="I43" s="4">
        <f>H43*G43</f>
        <v>0</v>
      </c>
      <c r="J43" s="54">
        <f t="shared" si="7"/>
        <v>533.5</v>
      </c>
      <c r="K43" s="29"/>
      <c r="L43" s="4">
        <f>K43*J43</f>
        <v>0</v>
      </c>
      <c r="M43" s="54">
        <f t="shared" si="8"/>
        <v>630.5</v>
      </c>
      <c r="N43" s="29"/>
      <c r="O43" s="4">
        <f>N43*M43</f>
        <v>0</v>
      </c>
      <c r="P43" s="24">
        <f t="shared" si="9"/>
        <v>679</v>
      </c>
      <c r="Q43" s="29"/>
      <c r="R43" s="4">
        <f>Q43*P43</f>
        <v>0</v>
      </c>
      <c r="S43" s="24">
        <f t="shared" si="5"/>
        <v>727.5</v>
      </c>
      <c r="T43" s="4"/>
      <c r="U43" s="4">
        <f>T43*S43</f>
        <v>0</v>
      </c>
      <c r="V43" s="86">
        <v>970</v>
      </c>
    </row>
    <row r="44" spans="1:23" ht="28.8" x14ac:dyDescent="0.3">
      <c r="A44" s="191" t="s">
        <v>132</v>
      </c>
      <c r="B44" s="191"/>
      <c r="C44" s="191"/>
      <c r="D44" s="191"/>
      <c r="E44" s="191"/>
      <c r="F44" s="191"/>
      <c r="G44" s="191"/>
      <c r="H44" s="191"/>
      <c r="I44" s="191"/>
      <c r="J44" s="191"/>
      <c r="K44" s="191"/>
      <c r="L44" s="191"/>
      <c r="M44" s="191"/>
      <c r="N44" s="191"/>
      <c r="O44" s="191"/>
      <c r="P44" s="191"/>
      <c r="Q44" s="191"/>
      <c r="R44" s="191"/>
      <c r="S44" s="191"/>
      <c r="T44" s="191"/>
      <c r="U44" s="191"/>
      <c r="V44" s="191"/>
    </row>
    <row r="45" spans="1:23" ht="115.2" x14ac:dyDescent="0.3">
      <c r="A45" s="92"/>
      <c r="B45" s="188" t="s">
        <v>91</v>
      </c>
      <c r="C45" s="189"/>
      <c r="D45" s="190"/>
      <c r="E45" s="18" t="s">
        <v>92</v>
      </c>
      <c r="F45" s="79">
        <v>100</v>
      </c>
      <c r="G45" s="115">
        <f>V45*0.45</f>
        <v>472.5</v>
      </c>
      <c r="H45" s="4"/>
      <c r="I45" s="4">
        <f>H45*G45</f>
        <v>0</v>
      </c>
      <c r="J45" s="53">
        <f>V45*0.6</f>
        <v>630</v>
      </c>
      <c r="K45" s="29"/>
      <c r="L45" s="4">
        <f>K45*J45</f>
        <v>0</v>
      </c>
      <c r="M45" s="54">
        <f>V45*0.65</f>
        <v>682.5</v>
      </c>
      <c r="N45" s="29"/>
      <c r="O45" s="4">
        <f>N45*M45</f>
        <v>0</v>
      </c>
      <c r="P45" s="24">
        <f>V45*0.7</f>
        <v>735</v>
      </c>
      <c r="Q45" s="29"/>
      <c r="R45" s="4">
        <f>Q45*P45</f>
        <v>0</v>
      </c>
      <c r="S45" s="24">
        <f t="shared" si="5"/>
        <v>787.5</v>
      </c>
      <c r="T45" s="4"/>
      <c r="U45" s="4">
        <f>T45*S45</f>
        <v>0</v>
      </c>
      <c r="V45" s="48">
        <v>1050</v>
      </c>
    </row>
    <row r="46" spans="1:23" ht="115.2" x14ac:dyDescent="0.3">
      <c r="A46" s="92"/>
      <c r="B46" s="188" t="s">
        <v>93</v>
      </c>
      <c r="C46" s="189"/>
      <c r="D46" s="190"/>
      <c r="E46" s="18" t="s">
        <v>94</v>
      </c>
      <c r="F46" s="79">
        <v>100</v>
      </c>
      <c r="G46" s="115">
        <f>V46*0.45</f>
        <v>558</v>
      </c>
      <c r="H46" s="4"/>
      <c r="I46" s="4">
        <f>H46*G46</f>
        <v>0</v>
      </c>
      <c r="J46" s="53">
        <f>V46*0.6</f>
        <v>744</v>
      </c>
      <c r="K46" s="29"/>
      <c r="L46" s="4">
        <f>K46*J46</f>
        <v>0</v>
      </c>
      <c r="M46" s="54">
        <f>V46*0.65</f>
        <v>806</v>
      </c>
      <c r="N46" s="29"/>
      <c r="O46" s="4">
        <f>N46*M46</f>
        <v>0</v>
      </c>
      <c r="P46" s="24">
        <f>V46*0.7</f>
        <v>868</v>
      </c>
      <c r="Q46" s="29"/>
      <c r="R46" s="4">
        <f>Q46*P46</f>
        <v>0</v>
      </c>
      <c r="S46" s="24">
        <f t="shared" si="5"/>
        <v>930</v>
      </c>
      <c r="T46" s="4"/>
      <c r="U46" s="4">
        <f>T46*S46</f>
        <v>0</v>
      </c>
      <c r="V46" s="48">
        <v>1240</v>
      </c>
    </row>
    <row r="47" spans="1:23" ht="43.2" x14ac:dyDescent="0.3">
      <c r="A47" s="92" t="s">
        <v>65</v>
      </c>
      <c r="B47" s="188" t="s">
        <v>95</v>
      </c>
      <c r="C47" s="189"/>
      <c r="D47" s="190"/>
      <c r="E47" s="18" t="s">
        <v>96</v>
      </c>
      <c r="F47" s="79">
        <v>100</v>
      </c>
      <c r="G47" s="115">
        <f>V47*0.45</f>
        <v>472.5</v>
      </c>
      <c r="H47" s="4"/>
      <c r="I47" s="4">
        <f>H47*G47</f>
        <v>0</v>
      </c>
      <c r="J47" s="53">
        <f>V47*0.6</f>
        <v>630</v>
      </c>
      <c r="K47" s="29"/>
      <c r="L47" s="4">
        <f>K47*J47</f>
        <v>0</v>
      </c>
      <c r="M47" s="54">
        <f>V47*0.65</f>
        <v>682.5</v>
      </c>
      <c r="N47" s="29"/>
      <c r="O47" s="4">
        <f>N47*M47</f>
        <v>0</v>
      </c>
      <c r="P47" s="24">
        <f>V47*0.7</f>
        <v>735</v>
      </c>
      <c r="Q47" s="29"/>
      <c r="R47" s="4">
        <f>Q47*P47</f>
        <v>0</v>
      </c>
      <c r="S47" s="24">
        <f t="shared" si="5"/>
        <v>787.5</v>
      </c>
      <c r="T47" s="4"/>
      <c r="U47" s="4">
        <f>T47*S47</f>
        <v>0</v>
      </c>
      <c r="V47" s="48">
        <v>1050</v>
      </c>
    </row>
    <row r="48" spans="1:23" ht="72" x14ac:dyDescent="0.3">
      <c r="A48" s="92" t="s">
        <v>65</v>
      </c>
      <c r="B48" s="188" t="s">
        <v>97</v>
      </c>
      <c r="C48" s="189"/>
      <c r="D48" s="190"/>
      <c r="E48" s="18" t="s">
        <v>98</v>
      </c>
      <c r="F48" s="79">
        <v>100</v>
      </c>
      <c r="G48" s="115">
        <f>V48*0.45</f>
        <v>643.5</v>
      </c>
      <c r="H48" s="4"/>
      <c r="I48" s="4">
        <f>H48*G48</f>
        <v>0</v>
      </c>
      <c r="J48" s="53">
        <f>V48*0.6</f>
        <v>858</v>
      </c>
      <c r="K48" s="29"/>
      <c r="L48" s="4">
        <f>K48*J48</f>
        <v>0</v>
      </c>
      <c r="M48" s="54">
        <f>V48*0.65</f>
        <v>929.5</v>
      </c>
      <c r="N48" s="29"/>
      <c r="O48" s="4">
        <f>N48*M48</f>
        <v>0</v>
      </c>
      <c r="P48" s="24">
        <f>V48*0.7</f>
        <v>1000.9999999999999</v>
      </c>
      <c r="Q48" s="29"/>
      <c r="R48" s="4">
        <f>Q48*P48</f>
        <v>0</v>
      </c>
      <c r="S48" s="24">
        <f t="shared" si="5"/>
        <v>1072.5</v>
      </c>
      <c r="T48" s="4"/>
      <c r="U48" s="4">
        <f>T48*S48</f>
        <v>0</v>
      </c>
      <c r="V48" s="48">
        <v>1430</v>
      </c>
    </row>
    <row r="49" spans="1:22" ht="100.8" x14ac:dyDescent="0.3">
      <c r="A49" s="92" t="s">
        <v>65</v>
      </c>
      <c r="B49" s="188" t="s">
        <v>99</v>
      </c>
      <c r="C49" s="189"/>
      <c r="D49" s="190"/>
      <c r="E49" s="18" t="s">
        <v>100</v>
      </c>
      <c r="F49" s="79">
        <v>100</v>
      </c>
      <c r="G49" s="115">
        <f>V49*0.45</f>
        <v>643.5</v>
      </c>
      <c r="H49" s="4"/>
      <c r="I49" s="4">
        <f>H49*G49</f>
        <v>0</v>
      </c>
      <c r="J49" s="53">
        <f>V49*0.6</f>
        <v>858</v>
      </c>
      <c r="K49" s="29"/>
      <c r="L49" s="4">
        <f>K49*J49</f>
        <v>0</v>
      </c>
      <c r="M49" s="54">
        <f>V49*0.65</f>
        <v>929.5</v>
      </c>
      <c r="N49" s="29"/>
      <c r="O49" s="4">
        <f>N49*M49</f>
        <v>0</v>
      </c>
      <c r="P49" s="24">
        <f>V49*0.7</f>
        <v>1000.9999999999999</v>
      </c>
      <c r="Q49" s="29"/>
      <c r="R49" s="4">
        <f>Q49*P49</f>
        <v>0</v>
      </c>
      <c r="S49" s="24">
        <f t="shared" si="5"/>
        <v>1072.5</v>
      </c>
      <c r="T49" s="4"/>
      <c r="U49" s="4">
        <f>T49*S49</f>
        <v>0</v>
      </c>
      <c r="V49" s="48">
        <v>1430</v>
      </c>
    </row>
    <row r="50" spans="1:22" ht="21" x14ac:dyDescent="0.3">
      <c r="A50" s="207" t="s">
        <v>133</v>
      </c>
      <c r="B50" s="207"/>
      <c r="C50" s="207"/>
      <c r="D50" s="207"/>
      <c r="E50" s="207"/>
      <c r="F50" s="108"/>
      <c r="G50" s="108"/>
      <c r="H50" s="108"/>
      <c r="I50" s="108"/>
      <c r="J50" s="108"/>
      <c r="K50" s="108"/>
      <c r="L50" s="108"/>
      <c r="M50" s="108"/>
      <c r="N50" s="108"/>
      <c r="O50" s="108"/>
      <c r="P50" s="108"/>
      <c r="Q50" s="108"/>
      <c r="R50" s="108"/>
      <c r="S50" s="108"/>
      <c r="T50" s="108"/>
      <c r="U50" s="108"/>
      <c r="V50" s="108"/>
    </row>
    <row r="51" spans="1:22" ht="72" x14ac:dyDescent="0.3">
      <c r="A51" s="92"/>
      <c r="B51" s="188" t="s">
        <v>134</v>
      </c>
      <c r="C51" s="189"/>
      <c r="D51" s="190"/>
      <c r="E51" s="18" t="s">
        <v>135</v>
      </c>
      <c r="F51" s="79">
        <v>100</v>
      </c>
      <c r="G51" s="115">
        <f>V51*0.45</f>
        <v>603</v>
      </c>
      <c r="H51" s="4"/>
      <c r="I51" s="4">
        <f>H51*G51</f>
        <v>0</v>
      </c>
      <c r="J51" s="53">
        <f>V51*0.6</f>
        <v>804</v>
      </c>
      <c r="K51" s="29"/>
      <c r="L51" s="4">
        <f>K51*J51</f>
        <v>0</v>
      </c>
      <c r="M51" s="54">
        <f>V51*0.65</f>
        <v>871</v>
      </c>
      <c r="N51" s="29"/>
      <c r="O51" s="4">
        <f>N51*M51</f>
        <v>0</v>
      </c>
      <c r="P51" s="24">
        <f>V51*0.7</f>
        <v>937.99999999999989</v>
      </c>
      <c r="Q51" s="29"/>
      <c r="R51" s="4">
        <f>Q51*P51</f>
        <v>0</v>
      </c>
      <c r="S51" s="24">
        <f t="shared" si="5"/>
        <v>1005</v>
      </c>
      <c r="T51" s="4"/>
      <c r="U51" s="4">
        <f>T51*S51</f>
        <v>0</v>
      </c>
      <c r="V51" s="48">
        <v>1340</v>
      </c>
    </row>
    <row r="52" spans="1:22" ht="50.4" customHeight="1" x14ac:dyDescent="0.3">
      <c r="A52" s="92"/>
      <c r="B52" s="188" t="s">
        <v>136</v>
      </c>
      <c r="C52" s="189"/>
      <c r="D52" s="190"/>
      <c r="E52" s="18" t="s">
        <v>137</v>
      </c>
      <c r="F52" s="79">
        <v>100</v>
      </c>
      <c r="G52" s="115">
        <f>V52*0.45</f>
        <v>603</v>
      </c>
      <c r="H52" s="4"/>
      <c r="I52" s="4">
        <f>H52*G52</f>
        <v>0</v>
      </c>
      <c r="J52" s="53">
        <f>V52*0.6</f>
        <v>804</v>
      </c>
      <c r="K52" s="29"/>
      <c r="L52" s="4">
        <f>K52*J52</f>
        <v>0</v>
      </c>
      <c r="M52" s="53">
        <f>V52*0.65</f>
        <v>871</v>
      </c>
      <c r="N52" s="29"/>
      <c r="O52" s="4">
        <f>N52*M52</f>
        <v>0</v>
      </c>
      <c r="P52" s="24">
        <f>V52*0.7</f>
        <v>937.99999999999989</v>
      </c>
      <c r="Q52" s="29"/>
      <c r="R52" s="4">
        <f>Q52*P52</f>
        <v>0</v>
      </c>
      <c r="S52" s="24">
        <f t="shared" si="5"/>
        <v>1005</v>
      </c>
      <c r="T52" s="4"/>
      <c r="U52" s="4">
        <f>T52*S52</f>
        <v>0</v>
      </c>
      <c r="V52" s="48">
        <v>1340</v>
      </c>
    </row>
  </sheetData>
  <mergeCells count="71">
    <mergeCell ref="A50:E50"/>
    <mergeCell ref="B51:D51"/>
    <mergeCell ref="B52:D52"/>
    <mergeCell ref="C17:E17"/>
    <mergeCell ref="A17:B17"/>
    <mergeCell ref="B47:D47"/>
    <mergeCell ref="B48:D48"/>
    <mergeCell ref="B49:D49"/>
    <mergeCell ref="B43:D43"/>
    <mergeCell ref="B37:D37"/>
    <mergeCell ref="B38:D38"/>
    <mergeCell ref="B39:D39"/>
    <mergeCell ref="B40:D40"/>
    <mergeCell ref="B41:D41"/>
    <mergeCell ref="A20:F20"/>
    <mergeCell ref="B23:D23"/>
    <mergeCell ref="A2:B2"/>
    <mergeCell ref="A3:B3"/>
    <mergeCell ref="A4:B4"/>
    <mergeCell ref="A5:B5"/>
    <mergeCell ref="A6:B6"/>
    <mergeCell ref="C2:M2"/>
    <mergeCell ref="C3:M3"/>
    <mergeCell ref="C4:M4"/>
    <mergeCell ref="C5:M5"/>
    <mergeCell ref="C6:M6"/>
    <mergeCell ref="A7:B8"/>
    <mergeCell ref="C7:M8"/>
    <mergeCell ref="C9:M9"/>
    <mergeCell ref="B45:D45"/>
    <mergeCell ref="B46:D46"/>
    <mergeCell ref="A44:V44"/>
    <mergeCell ref="A15:E15"/>
    <mergeCell ref="F15:V17"/>
    <mergeCell ref="A16:E16"/>
    <mergeCell ref="B29:D29"/>
    <mergeCell ref="B35:D35"/>
    <mergeCell ref="B36:D36"/>
    <mergeCell ref="B33:D33"/>
    <mergeCell ref="B32:D32"/>
    <mergeCell ref="B34:D34"/>
    <mergeCell ref="B42:D42"/>
    <mergeCell ref="B31:D31"/>
    <mergeCell ref="B28:D28"/>
    <mergeCell ref="B24:D24"/>
    <mergeCell ref="A21:E21"/>
    <mergeCell ref="B22:D22"/>
    <mergeCell ref="A30:E30"/>
    <mergeCell ref="B26:D26"/>
    <mergeCell ref="B25:D25"/>
    <mergeCell ref="W18:W19"/>
    <mergeCell ref="B18:D19"/>
    <mergeCell ref="J19:L19"/>
    <mergeCell ref="V18:V19"/>
    <mergeCell ref="M19:O19"/>
    <mergeCell ref="P19:R19"/>
    <mergeCell ref="F18:F19"/>
    <mergeCell ref="J18:U18"/>
    <mergeCell ref="S19:U19"/>
    <mergeCell ref="G19:I19"/>
    <mergeCell ref="G18:I18"/>
    <mergeCell ref="E18:E19"/>
    <mergeCell ref="P7:R7"/>
    <mergeCell ref="P8:R8"/>
    <mergeCell ref="P9:R9"/>
    <mergeCell ref="P10:R10"/>
    <mergeCell ref="O2:R2"/>
    <mergeCell ref="P3:R3"/>
    <mergeCell ref="P4:R4"/>
    <mergeCell ref="P5:R5"/>
    <mergeCell ref="P6:R6"/>
  </mergeCells>
  <pageMargins left="0.7" right="0.7" top="0.75" bottom="0.75" header="0.3" footer="0.3"/>
  <pageSetup paperSize="9" scale="5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17"/>
  <sheetViews>
    <sheetView zoomScale="70" zoomScaleNormal="70" workbookViewId="0">
      <selection activeCell="E20" sqref="E20"/>
    </sheetView>
  </sheetViews>
  <sheetFormatPr defaultRowHeight="14.4" x14ac:dyDescent="0.3"/>
  <cols>
    <col min="1" max="1" width="16.33203125" customWidth="1"/>
    <col min="4" max="4" width="24.6640625" customWidth="1"/>
    <col min="5" max="5" width="85.33203125" customWidth="1"/>
    <col min="7" max="7" width="8.88671875" style="117"/>
  </cols>
  <sheetData>
    <row r="1" spans="1:23" ht="16.95" customHeight="1" x14ac:dyDescent="0.3">
      <c r="A1" s="227" t="s">
        <v>114</v>
      </c>
      <c r="B1" s="227"/>
      <c r="C1" s="227"/>
      <c r="D1" s="227"/>
      <c r="E1" s="228"/>
      <c r="F1" s="145" t="s">
        <v>6</v>
      </c>
      <c r="G1" s="150" t="s">
        <v>56</v>
      </c>
      <c r="H1" s="138"/>
      <c r="I1" s="139"/>
      <c r="J1" s="134" t="s">
        <v>5</v>
      </c>
      <c r="K1" s="134"/>
      <c r="L1" s="134"/>
      <c r="M1" s="134"/>
      <c r="N1" s="134"/>
      <c r="O1" s="134"/>
      <c r="P1" s="134"/>
      <c r="Q1" s="134"/>
      <c r="R1" s="134"/>
      <c r="S1" s="134"/>
      <c r="T1" s="134"/>
      <c r="U1" s="135"/>
      <c r="V1" s="140" t="s">
        <v>57</v>
      </c>
    </row>
    <row r="2" spans="1:23" ht="42" customHeight="1" x14ac:dyDescent="0.3">
      <c r="A2" s="229"/>
      <c r="B2" s="229"/>
      <c r="C2" s="229"/>
      <c r="D2" s="229"/>
      <c r="E2" s="230"/>
      <c r="F2" s="221"/>
      <c r="G2" s="147" t="s">
        <v>195</v>
      </c>
      <c r="H2" s="148"/>
      <c r="I2" s="149"/>
      <c r="J2" s="222" t="s">
        <v>194</v>
      </c>
      <c r="K2" s="222"/>
      <c r="L2" s="223"/>
      <c r="M2" s="224" t="s">
        <v>161</v>
      </c>
      <c r="N2" s="225"/>
      <c r="O2" s="226"/>
      <c r="P2" s="224" t="s">
        <v>160</v>
      </c>
      <c r="Q2" s="225"/>
      <c r="R2" s="226"/>
      <c r="S2" s="224" t="s">
        <v>159</v>
      </c>
      <c r="T2" s="225"/>
      <c r="U2" s="226"/>
      <c r="V2" s="141"/>
      <c r="W2" s="5"/>
    </row>
    <row r="3" spans="1:23" ht="117" customHeight="1" x14ac:dyDescent="0.3">
      <c r="A3" s="38"/>
      <c r="B3" s="153" t="s">
        <v>9</v>
      </c>
      <c r="C3" s="154"/>
      <c r="D3" s="155"/>
      <c r="E3" s="39" t="s">
        <v>113</v>
      </c>
      <c r="F3" s="78">
        <v>50</v>
      </c>
      <c r="G3" s="116">
        <f>V3*0.45</f>
        <v>373.5</v>
      </c>
      <c r="H3" s="40"/>
      <c r="I3" s="40">
        <f>H3*G3</f>
        <v>0</v>
      </c>
      <c r="J3" s="56">
        <f>V3*0.55</f>
        <v>456.50000000000006</v>
      </c>
      <c r="K3" s="41"/>
      <c r="L3" s="40">
        <f>K3*J3</f>
        <v>0</v>
      </c>
      <c r="M3" s="42">
        <f>S3*0.65</f>
        <v>404.625</v>
      </c>
      <c r="N3" s="41"/>
      <c r="O3" s="40">
        <f>N3*M3</f>
        <v>0</v>
      </c>
      <c r="P3" s="42">
        <f>V3*0.7</f>
        <v>581</v>
      </c>
      <c r="Q3" s="41"/>
      <c r="R3" s="40">
        <f>Q3*P3</f>
        <v>0</v>
      </c>
      <c r="S3" s="42">
        <f>V3*0.75</f>
        <v>622.5</v>
      </c>
      <c r="T3" s="40"/>
      <c r="U3" s="40">
        <f>T3*S3</f>
        <v>0</v>
      </c>
      <c r="V3" s="51">
        <v>830</v>
      </c>
      <c r="W3" s="5"/>
    </row>
    <row r="4" spans="1:23" ht="117" customHeight="1" x14ac:dyDescent="0.3">
      <c r="A4" s="65"/>
      <c r="B4" s="153" t="s">
        <v>42</v>
      </c>
      <c r="C4" s="154"/>
      <c r="D4" s="155"/>
      <c r="E4" s="39" t="s">
        <v>113</v>
      </c>
      <c r="F4" s="78">
        <v>100</v>
      </c>
      <c r="G4" s="116">
        <f t="shared" ref="G4:G13" si="0">V4*0.45</f>
        <v>517.5</v>
      </c>
      <c r="H4" s="40"/>
      <c r="I4" s="4">
        <f>H4*G4</f>
        <v>0</v>
      </c>
      <c r="J4" s="56">
        <f t="shared" ref="J4:J13" si="1">V4*0.55</f>
        <v>632.5</v>
      </c>
      <c r="K4" s="41"/>
      <c r="L4" s="40">
        <f>K4*J4</f>
        <v>0</v>
      </c>
      <c r="M4" s="42">
        <f t="shared" ref="M4:M13" si="2">S4*0.65</f>
        <v>560.625</v>
      </c>
      <c r="N4" s="41"/>
      <c r="O4" s="40">
        <f>N4*M4</f>
        <v>0</v>
      </c>
      <c r="P4" s="42">
        <f t="shared" ref="P4:P13" si="3">V4*0.7</f>
        <v>805</v>
      </c>
      <c r="Q4" s="41"/>
      <c r="R4" s="40">
        <f>Q4*P4</f>
        <v>0</v>
      </c>
      <c r="S4" s="42">
        <f t="shared" ref="S4:S13" si="4">V4*0.75</f>
        <v>862.5</v>
      </c>
      <c r="T4" s="40"/>
      <c r="U4" s="40">
        <f>T4*S4</f>
        <v>0</v>
      </c>
      <c r="V4" s="64">
        <v>1150</v>
      </c>
      <c r="W4" s="5"/>
    </row>
    <row r="5" spans="1:23" ht="117" customHeight="1" x14ac:dyDescent="0.3">
      <c r="A5" s="92"/>
      <c r="B5" s="218" t="s">
        <v>101</v>
      </c>
      <c r="C5" s="219"/>
      <c r="D5" s="220"/>
      <c r="E5" s="39" t="s">
        <v>102</v>
      </c>
      <c r="F5" s="78">
        <v>50</v>
      </c>
      <c r="G5" s="116">
        <f t="shared" si="0"/>
        <v>603</v>
      </c>
      <c r="H5" s="40"/>
      <c r="I5" s="4">
        <f t="shared" ref="I5:I13" si="5">H5*G5</f>
        <v>0</v>
      </c>
      <c r="J5" s="56">
        <f t="shared" si="1"/>
        <v>737.00000000000011</v>
      </c>
      <c r="K5" s="41"/>
      <c r="L5" s="40">
        <f t="shared" ref="L5:L13" si="6">K5*J5</f>
        <v>0</v>
      </c>
      <c r="M5" s="42">
        <f t="shared" si="2"/>
        <v>653.25</v>
      </c>
      <c r="N5" s="41"/>
      <c r="O5" s="40">
        <f t="shared" ref="O5:O13" si="7">N5*M5</f>
        <v>0</v>
      </c>
      <c r="P5" s="42">
        <f t="shared" si="3"/>
        <v>937.99999999999989</v>
      </c>
      <c r="Q5" s="41"/>
      <c r="R5" s="40">
        <f t="shared" ref="R5:R13" si="8">Q5*P5</f>
        <v>0</v>
      </c>
      <c r="S5" s="42">
        <f t="shared" si="4"/>
        <v>1005</v>
      </c>
      <c r="T5" s="40"/>
      <c r="U5" s="40">
        <f t="shared" ref="U5:U13" si="9">T5*S5</f>
        <v>0</v>
      </c>
      <c r="V5" s="87">
        <v>1340</v>
      </c>
      <c r="W5" s="5"/>
    </row>
    <row r="6" spans="1:23" ht="117" customHeight="1" x14ac:dyDescent="0.3">
      <c r="A6" s="92" t="s">
        <v>65</v>
      </c>
      <c r="B6" s="218" t="s">
        <v>103</v>
      </c>
      <c r="C6" s="219"/>
      <c r="D6" s="220"/>
      <c r="E6" s="95" t="s">
        <v>112</v>
      </c>
      <c r="F6" s="78">
        <v>50</v>
      </c>
      <c r="G6" s="116">
        <f t="shared" si="0"/>
        <v>603</v>
      </c>
      <c r="H6" s="40"/>
      <c r="I6" s="4">
        <f t="shared" si="5"/>
        <v>0</v>
      </c>
      <c r="J6" s="56">
        <f t="shared" si="1"/>
        <v>737.00000000000011</v>
      </c>
      <c r="K6" s="41"/>
      <c r="L6" s="40">
        <f t="shared" si="6"/>
        <v>0</v>
      </c>
      <c r="M6" s="42">
        <f t="shared" si="2"/>
        <v>653.25</v>
      </c>
      <c r="N6" s="41"/>
      <c r="O6" s="40">
        <f t="shared" si="7"/>
        <v>0</v>
      </c>
      <c r="P6" s="42">
        <f t="shared" si="3"/>
        <v>937.99999999999989</v>
      </c>
      <c r="Q6" s="41"/>
      <c r="R6" s="40">
        <f t="shared" si="8"/>
        <v>0</v>
      </c>
      <c r="S6" s="42">
        <f t="shared" si="4"/>
        <v>1005</v>
      </c>
      <c r="T6" s="40"/>
      <c r="U6" s="40">
        <f t="shared" si="9"/>
        <v>0</v>
      </c>
      <c r="V6" s="87">
        <v>1340</v>
      </c>
      <c r="W6" s="5"/>
    </row>
    <row r="7" spans="1:23" ht="150.6" customHeight="1" x14ac:dyDescent="0.3">
      <c r="A7" s="92" t="s">
        <v>65</v>
      </c>
      <c r="B7" s="218" t="s">
        <v>104</v>
      </c>
      <c r="C7" s="219"/>
      <c r="D7" s="220"/>
      <c r="E7" s="39" t="s">
        <v>105</v>
      </c>
      <c r="F7" s="78">
        <v>100</v>
      </c>
      <c r="G7" s="116">
        <f t="shared" si="0"/>
        <v>580.5</v>
      </c>
      <c r="H7" s="40"/>
      <c r="I7" s="4">
        <f t="shared" si="5"/>
        <v>0</v>
      </c>
      <c r="J7" s="56">
        <f t="shared" si="1"/>
        <v>709.50000000000011</v>
      </c>
      <c r="K7" s="41"/>
      <c r="L7" s="40">
        <f t="shared" si="6"/>
        <v>0</v>
      </c>
      <c r="M7" s="42">
        <f t="shared" si="2"/>
        <v>628.875</v>
      </c>
      <c r="N7" s="41"/>
      <c r="O7" s="40">
        <f t="shared" si="7"/>
        <v>0</v>
      </c>
      <c r="P7" s="42">
        <f t="shared" si="3"/>
        <v>902.99999999999989</v>
      </c>
      <c r="Q7" s="41"/>
      <c r="R7" s="40">
        <f t="shared" si="8"/>
        <v>0</v>
      </c>
      <c r="S7" s="42">
        <f t="shared" si="4"/>
        <v>967.5</v>
      </c>
      <c r="T7" s="40"/>
      <c r="U7" s="40">
        <f t="shared" si="9"/>
        <v>0</v>
      </c>
      <c r="V7" s="87">
        <v>1290</v>
      </c>
      <c r="W7" s="5"/>
    </row>
    <row r="8" spans="1:23" ht="117" customHeight="1" x14ac:dyDescent="0.3">
      <c r="A8" s="92"/>
      <c r="B8" s="218" t="s">
        <v>106</v>
      </c>
      <c r="C8" s="219"/>
      <c r="D8" s="220"/>
      <c r="E8" s="39" t="s">
        <v>107</v>
      </c>
      <c r="F8" s="78">
        <v>100</v>
      </c>
      <c r="G8" s="116">
        <f t="shared" si="0"/>
        <v>571.5</v>
      </c>
      <c r="H8" s="40"/>
      <c r="I8" s="4">
        <f t="shared" si="5"/>
        <v>0</v>
      </c>
      <c r="J8" s="56">
        <f t="shared" si="1"/>
        <v>698.5</v>
      </c>
      <c r="K8" s="41"/>
      <c r="L8" s="40">
        <f t="shared" si="6"/>
        <v>0</v>
      </c>
      <c r="M8" s="42">
        <f t="shared" si="2"/>
        <v>619.125</v>
      </c>
      <c r="N8" s="41"/>
      <c r="O8" s="40">
        <f t="shared" si="7"/>
        <v>0</v>
      </c>
      <c r="P8" s="42">
        <f t="shared" si="3"/>
        <v>889</v>
      </c>
      <c r="Q8" s="41"/>
      <c r="R8" s="40">
        <f t="shared" si="8"/>
        <v>0</v>
      </c>
      <c r="S8" s="42">
        <f t="shared" si="4"/>
        <v>952.5</v>
      </c>
      <c r="T8" s="40"/>
      <c r="U8" s="40">
        <f t="shared" si="9"/>
        <v>0</v>
      </c>
      <c r="V8" s="87">
        <v>1270</v>
      </c>
      <c r="W8" s="5"/>
    </row>
    <row r="9" spans="1:23" ht="117" customHeight="1" x14ac:dyDescent="0.3">
      <c r="A9" s="92"/>
      <c r="B9" s="188" t="s">
        <v>108</v>
      </c>
      <c r="C9" s="189"/>
      <c r="D9" s="190"/>
      <c r="E9" s="39" t="s">
        <v>109</v>
      </c>
      <c r="F9" s="78">
        <v>100</v>
      </c>
      <c r="G9" s="116">
        <f t="shared" si="0"/>
        <v>562.5</v>
      </c>
      <c r="H9" s="40"/>
      <c r="I9" s="4">
        <f t="shared" si="5"/>
        <v>0</v>
      </c>
      <c r="J9" s="56">
        <f t="shared" si="1"/>
        <v>687.5</v>
      </c>
      <c r="K9" s="41"/>
      <c r="L9" s="40">
        <f t="shared" si="6"/>
        <v>0</v>
      </c>
      <c r="M9" s="42">
        <f t="shared" si="2"/>
        <v>609.375</v>
      </c>
      <c r="N9" s="41"/>
      <c r="O9" s="40">
        <f t="shared" si="7"/>
        <v>0</v>
      </c>
      <c r="P9" s="42">
        <f t="shared" si="3"/>
        <v>875</v>
      </c>
      <c r="Q9" s="41"/>
      <c r="R9" s="40">
        <f t="shared" si="8"/>
        <v>0</v>
      </c>
      <c r="S9" s="42">
        <f t="shared" si="4"/>
        <v>937.5</v>
      </c>
      <c r="T9" s="40"/>
      <c r="U9" s="40">
        <f t="shared" si="9"/>
        <v>0</v>
      </c>
      <c r="V9" s="87">
        <v>1250</v>
      </c>
      <c r="W9" s="5"/>
    </row>
    <row r="10" spans="1:23" ht="117" customHeight="1" x14ac:dyDescent="0.3">
      <c r="A10" s="92"/>
      <c r="B10" s="218" t="s">
        <v>110</v>
      </c>
      <c r="C10" s="219"/>
      <c r="D10" s="220"/>
      <c r="E10" s="39" t="s">
        <v>111</v>
      </c>
      <c r="F10" s="78">
        <v>150</v>
      </c>
      <c r="G10" s="116">
        <f t="shared" si="0"/>
        <v>558</v>
      </c>
      <c r="H10" s="40"/>
      <c r="I10" s="4">
        <f t="shared" si="5"/>
        <v>0</v>
      </c>
      <c r="J10" s="56">
        <f t="shared" si="1"/>
        <v>682</v>
      </c>
      <c r="K10" s="41"/>
      <c r="L10" s="40">
        <f t="shared" si="6"/>
        <v>0</v>
      </c>
      <c r="M10" s="42">
        <f t="shared" si="2"/>
        <v>604.5</v>
      </c>
      <c r="N10" s="41"/>
      <c r="O10" s="40">
        <f t="shared" si="7"/>
        <v>0</v>
      </c>
      <c r="P10" s="42">
        <f t="shared" si="3"/>
        <v>868</v>
      </c>
      <c r="Q10" s="41"/>
      <c r="R10" s="40">
        <f t="shared" si="8"/>
        <v>0</v>
      </c>
      <c r="S10" s="42">
        <f t="shared" si="4"/>
        <v>930</v>
      </c>
      <c r="T10" s="40"/>
      <c r="U10" s="40">
        <f t="shared" si="9"/>
        <v>0</v>
      </c>
      <c r="V10" s="87">
        <v>1240</v>
      </c>
      <c r="W10" s="5"/>
    </row>
    <row r="11" spans="1:23" ht="148.94999999999999" customHeight="1" x14ac:dyDescent="0.3">
      <c r="A11" s="38"/>
      <c r="B11" s="188" t="s">
        <v>36</v>
      </c>
      <c r="C11" s="189"/>
      <c r="D11" s="190"/>
      <c r="E11" s="39" t="s">
        <v>37</v>
      </c>
      <c r="F11" s="78">
        <v>150</v>
      </c>
      <c r="G11" s="116">
        <f t="shared" si="0"/>
        <v>378</v>
      </c>
      <c r="H11" s="40"/>
      <c r="I11" s="4">
        <f t="shared" si="5"/>
        <v>0</v>
      </c>
      <c r="J11" s="56">
        <f t="shared" si="1"/>
        <v>462.00000000000006</v>
      </c>
      <c r="K11" s="41"/>
      <c r="L11" s="40">
        <f t="shared" si="6"/>
        <v>0</v>
      </c>
      <c r="M11" s="42">
        <f t="shared" si="2"/>
        <v>409.5</v>
      </c>
      <c r="N11" s="41"/>
      <c r="O11" s="40">
        <f t="shared" si="7"/>
        <v>0</v>
      </c>
      <c r="P11" s="42">
        <f t="shared" si="3"/>
        <v>588</v>
      </c>
      <c r="Q11" s="41"/>
      <c r="R11" s="40">
        <f t="shared" si="8"/>
        <v>0</v>
      </c>
      <c r="S11" s="42">
        <f t="shared" si="4"/>
        <v>630</v>
      </c>
      <c r="T11" s="40"/>
      <c r="U11" s="40">
        <f t="shared" si="9"/>
        <v>0</v>
      </c>
      <c r="V11" s="87">
        <v>840</v>
      </c>
      <c r="W11" s="5"/>
    </row>
    <row r="12" spans="1:23" ht="117" customHeight="1" x14ac:dyDescent="0.3">
      <c r="A12" s="38"/>
      <c r="B12" s="188" t="s">
        <v>38</v>
      </c>
      <c r="C12" s="189"/>
      <c r="D12" s="190"/>
      <c r="E12" s="39" t="s">
        <v>39</v>
      </c>
      <c r="F12" s="78">
        <v>150</v>
      </c>
      <c r="G12" s="116">
        <f t="shared" si="0"/>
        <v>378</v>
      </c>
      <c r="H12" s="40"/>
      <c r="I12" s="4">
        <f t="shared" si="5"/>
        <v>0</v>
      </c>
      <c r="J12" s="56">
        <f t="shared" si="1"/>
        <v>462.00000000000006</v>
      </c>
      <c r="K12" s="41"/>
      <c r="L12" s="40">
        <f t="shared" si="6"/>
        <v>0</v>
      </c>
      <c r="M12" s="42">
        <f t="shared" si="2"/>
        <v>409.5</v>
      </c>
      <c r="N12" s="41"/>
      <c r="O12" s="40">
        <f t="shared" si="7"/>
        <v>0</v>
      </c>
      <c r="P12" s="42">
        <f t="shared" si="3"/>
        <v>588</v>
      </c>
      <c r="Q12" s="41"/>
      <c r="R12" s="40">
        <f t="shared" si="8"/>
        <v>0</v>
      </c>
      <c r="S12" s="42">
        <f t="shared" si="4"/>
        <v>630</v>
      </c>
      <c r="T12" s="40"/>
      <c r="U12" s="40">
        <f t="shared" si="9"/>
        <v>0</v>
      </c>
      <c r="V12" s="87">
        <v>840</v>
      </c>
      <c r="W12" s="5"/>
    </row>
    <row r="13" spans="1:23" ht="117" customHeight="1" x14ac:dyDescent="0.3">
      <c r="A13" s="38"/>
      <c r="B13" s="188" t="s">
        <v>40</v>
      </c>
      <c r="C13" s="189"/>
      <c r="D13" s="190"/>
      <c r="E13" s="39" t="s">
        <v>41</v>
      </c>
      <c r="F13" s="78">
        <v>150</v>
      </c>
      <c r="G13" s="116">
        <f t="shared" si="0"/>
        <v>378</v>
      </c>
      <c r="H13" s="40"/>
      <c r="I13" s="4">
        <f t="shared" si="5"/>
        <v>0</v>
      </c>
      <c r="J13" s="56">
        <f t="shared" si="1"/>
        <v>462.00000000000006</v>
      </c>
      <c r="K13" s="41"/>
      <c r="L13" s="40">
        <f t="shared" si="6"/>
        <v>0</v>
      </c>
      <c r="M13" s="42">
        <f t="shared" si="2"/>
        <v>409.5</v>
      </c>
      <c r="N13" s="41"/>
      <c r="O13" s="40">
        <f t="shared" si="7"/>
        <v>0</v>
      </c>
      <c r="P13" s="42">
        <f t="shared" si="3"/>
        <v>588</v>
      </c>
      <c r="Q13" s="41"/>
      <c r="R13" s="40">
        <f t="shared" si="8"/>
        <v>0</v>
      </c>
      <c r="S13" s="42">
        <f t="shared" si="4"/>
        <v>630</v>
      </c>
      <c r="T13" s="40"/>
      <c r="U13" s="40">
        <f t="shared" si="9"/>
        <v>0</v>
      </c>
      <c r="V13" s="87">
        <v>840</v>
      </c>
      <c r="W13" s="5"/>
    </row>
    <row r="14" spans="1:23" ht="31.2" customHeight="1" x14ac:dyDescent="0.3">
      <c r="A14" s="217"/>
      <c r="B14" s="217"/>
      <c r="C14" s="217"/>
      <c r="D14" s="217"/>
      <c r="E14" s="217"/>
      <c r="F14" s="66"/>
      <c r="G14" s="66"/>
      <c r="H14" s="66"/>
      <c r="I14" s="66"/>
      <c r="J14" s="66"/>
      <c r="K14" s="66"/>
      <c r="L14" s="66"/>
      <c r="M14" s="66"/>
      <c r="N14" s="66"/>
      <c r="O14" s="66"/>
      <c r="P14" s="66"/>
      <c r="Q14" s="66"/>
      <c r="R14" s="66"/>
      <c r="S14" s="66"/>
      <c r="T14" s="66"/>
      <c r="U14" s="66"/>
      <c r="V14" s="67"/>
      <c r="W14" s="5"/>
    </row>
    <row r="15" spans="1:23" ht="117" customHeight="1" x14ac:dyDescent="0.3">
      <c r="A15" s="65" t="s">
        <v>35</v>
      </c>
      <c r="B15" s="188" t="s">
        <v>175</v>
      </c>
      <c r="C15" s="189"/>
      <c r="D15" s="190"/>
      <c r="E15" s="39" t="s">
        <v>43</v>
      </c>
      <c r="F15" s="68" t="s">
        <v>50</v>
      </c>
      <c r="G15" s="116">
        <f>V15*0.45</f>
        <v>373.5</v>
      </c>
      <c r="H15" s="4"/>
      <c r="I15" s="4">
        <f>H15*G15</f>
        <v>0</v>
      </c>
      <c r="J15" s="56">
        <f>V15*0.55</f>
        <v>456.50000000000006</v>
      </c>
      <c r="K15" s="29"/>
      <c r="L15" s="4">
        <f>K15*J15</f>
        <v>0</v>
      </c>
      <c r="M15" s="42">
        <f>S15*0.65</f>
        <v>404.625</v>
      </c>
      <c r="N15" s="29"/>
      <c r="O15" s="4">
        <f>N15*M15</f>
        <v>0</v>
      </c>
      <c r="P15" s="42">
        <f>V15*0.7</f>
        <v>581</v>
      </c>
      <c r="Q15" s="29"/>
      <c r="R15" s="4">
        <f>Q15*P15</f>
        <v>0</v>
      </c>
      <c r="S15" s="42">
        <f>V15*0.75</f>
        <v>622.5</v>
      </c>
      <c r="T15" s="4"/>
      <c r="U15" s="4">
        <f>T15*S15</f>
        <v>0</v>
      </c>
      <c r="V15" s="64">
        <v>830</v>
      </c>
      <c r="W15" s="5"/>
    </row>
    <row r="16" spans="1:23" ht="127.2" customHeight="1" x14ac:dyDescent="0.3">
      <c r="A16" s="65" t="s">
        <v>35</v>
      </c>
      <c r="B16" s="188" t="s">
        <v>176</v>
      </c>
      <c r="C16" s="189"/>
      <c r="D16" s="190"/>
      <c r="E16" s="39" t="s">
        <v>44</v>
      </c>
      <c r="F16" s="68" t="s">
        <v>49</v>
      </c>
      <c r="G16" s="116">
        <f>V16*0.45</f>
        <v>373.5</v>
      </c>
      <c r="H16" s="4"/>
      <c r="I16" s="4">
        <f>H16*G16</f>
        <v>0</v>
      </c>
      <c r="J16" s="56">
        <f>V16*0.55</f>
        <v>456.50000000000006</v>
      </c>
      <c r="K16" s="29"/>
      <c r="L16" s="4">
        <f>K16*J16</f>
        <v>0</v>
      </c>
      <c r="M16" s="42">
        <f>S16*0.65</f>
        <v>404.625</v>
      </c>
      <c r="N16" s="29"/>
      <c r="O16" s="4">
        <f>N16*M16</f>
        <v>0</v>
      </c>
      <c r="P16" s="42">
        <f>V16*0.7</f>
        <v>581</v>
      </c>
      <c r="Q16" s="29"/>
      <c r="R16" s="4">
        <f>Q16*P16</f>
        <v>0</v>
      </c>
      <c r="S16" s="42">
        <f>V16*0.75</f>
        <v>622.5</v>
      </c>
      <c r="T16" s="4"/>
      <c r="U16" s="4">
        <f>T16*S16</f>
        <v>0</v>
      </c>
      <c r="V16" s="64">
        <v>830</v>
      </c>
      <c r="W16" s="5"/>
    </row>
    <row r="17" spans="1:23" ht="214.2" customHeight="1" x14ac:dyDescent="0.3">
      <c r="A17" s="9"/>
      <c r="B17" s="188" t="s">
        <v>177</v>
      </c>
      <c r="C17" s="189"/>
      <c r="D17" s="190"/>
      <c r="E17" s="18" t="s">
        <v>30</v>
      </c>
      <c r="F17" s="4" t="s">
        <v>48</v>
      </c>
      <c r="G17" s="116">
        <f>V17*0.45</f>
        <v>517.5</v>
      </c>
      <c r="H17" s="4"/>
      <c r="I17" s="4">
        <f>H17*G17</f>
        <v>0</v>
      </c>
      <c r="J17" s="56">
        <f>V17*0.55</f>
        <v>632.5</v>
      </c>
      <c r="K17" s="29"/>
      <c r="L17" s="4">
        <f>K17*J17</f>
        <v>0</v>
      </c>
      <c r="M17" s="42">
        <f>S17*0.65</f>
        <v>560.625</v>
      </c>
      <c r="N17" s="29"/>
      <c r="O17" s="4">
        <f>N17*M17</f>
        <v>0</v>
      </c>
      <c r="P17" s="42">
        <f>V17*0.7</f>
        <v>805</v>
      </c>
      <c r="Q17" s="29"/>
      <c r="R17" s="4">
        <f>Q17*P17</f>
        <v>0</v>
      </c>
      <c r="S17" s="42">
        <f>V17*0.75</f>
        <v>862.5</v>
      </c>
      <c r="T17" s="4"/>
      <c r="U17" s="4">
        <f>T17*S17</f>
        <v>0</v>
      </c>
      <c r="V17" s="48">
        <v>1150</v>
      </c>
      <c r="W17" s="5"/>
    </row>
  </sheetData>
  <mergeCells count="25">
    <mergeCell ref="A1:E2"/>
    <mergeCell ref="B4:D4"/>
    <mergeCell ref="B5:D5"/>
    <mergeCell ref="B6:D6"/>
    <mergeCell ref="B7:D7"/>
    <mergeCell ref="F1:F2"/>
    <mergeCell ref="G1:I1"/>
    <mergeCell ref="J1:U1"/>
    <mergeCell ref="V1:V2"/>
    <mergeCell ref="G2:I2"/>
    <mergeCell ref="J2:L2"/>
    <mergeCell ref="M2:O2"/>
    <mergeCell ref="P2:R2"/>
    <mergeCell ref="S2:U2"/>
    <mergeCell ref="B17:D17"/>
    <mergeCell ref="B3:D3"/>
    <mergeCell ref="B15:D15"/>
    <mergeCell ref="B16:D16"/>
    <mergeCell ref="A14:E14"/>
    <mergeCell ref="B10:D10"/>
    <mergeCell ref="B11:D11"/>
    <mergeCell ref="B12:D12"/>
    <mergeCell ref="B13:D13"/>
    <mergeCell ref="B8:D8"/>
    <mergeCell ref="B9:D9"/>
  </mergeCells>
  <pageMargins left="0.7" right="0.7" top="0.75" bottom="0.75" header="0.3" footer="0.3"/>
  <pageSetup paperSize="260" orientation="portrait" horizontalDpi="203" verticalDpi="20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14"/>
  <sheetViews>
    <sheetView topLeftCell="A7" zoomScale="70" zoomScaleNormal="70" workbookViewId="0">
      <selection activeCell="E5" sqref="E5"/>
    </sheetView>
  </sheetViews>
  <sheetFormatPr defaultRowHeight="14.4" x14ac:dyDescent="0.3"/>
  <cols>
    <col min="1" max="1" width="15.5546875" customWidth="1"/>
    <col min="4" max="4" width="19.33203125" customWidth="1"/>
    <col min="5" max="5" width="88.44140625" customWidth="1"/>
  </cols>
  <sheetData>
    <row r="1" spans="1:23" ht="14.4" customHeight="1" x14ac:dyDescent="0.3">
      <c r="A1" s="231" t="s">
        <v>117</v>
      </c>
      <c r="B1" s="231"/>
      <c r="C1" s="231"/>
      <c r="D1" s="231"/>
      <c r="E1" s="232"/>
      <c r="F1" s="145" t="s">
        <v>6</v>
      </c>
      <c r="G1" s="150" t="s">
        <v>56</v>
      </c>
      <c r="H1" s="138"/>
      <c r="I1" s="139"/>
      <c r="J1" s="134" t="s">
        <v>5</v>
      </c>
      <c r="K1" s="134"/>
      <c r="L1" s="134"/>
      <c r="M1" s="134"/>
      <c r="N1" s="134"/>
      <c r="O1" s="134"/>
      <c r="P1" s="134"/>
      <c r="Q1" s="134"/>
      <c r="R1" s="134"/>
      <c r="S1" s="134"/>
      <c r="T1" s="134"/>
      <c r="U1" s="135"/>
      <c r="V1" s="140" t="s">
        <v>57</v>
      </c>
    </row>
    <row r="2" spans="1:23" ht="34.950000000000003" customHeight="1" x14ac:dyDescent="0.3">
      <c r="A2" s="233"/>
      <c r="B2" s="233"/>
      <c r="C2" s="233"/>
      <c r="D2" s="233"/>
      <c r="E2" s="234"/>
      <c r="F2" s="221"/>
      <c r="G2" s="147" t="s">
        <v>195</v>
      </c>
      <c r="H2" s="148"/>
      <c r="I2" s="149"/>
      <c r="J2" s="222" t="s">
        <v>194</v>
      </c>
      <c r="K2" s="222"/>
      <c r="L2" s="223"/>
      <c r="M2" s="224" t="s">
        <v>161</v>
      </c>
      <c r="N2" s="225"/>
      <c r="O2" s="226"/>
      <c r="P2" s="224" t="s">
        <v>160</v>
      </c>
      <c r="Q2" s="225"/>
      <c r="R2" s="226"/>
      <c r="S2" s="224" t="s">
        <v>159</v>
      </c>
      <c r="T2" s="225"/>
      <c r="U2" s="226"/>
      <c r="V2" s="141"/>
      <c r="W2" s="5"/>
    </row>
    <row r="3" spans="1:23" ht="117" customHeight="1" x14ac:dyDescent="0.3">
      <c r="A3" s="9"/>
      <c r="B3" s="188" t="s">
        <v>7</v>
      </c>
      <c r="C3" s="189"/>
      <c r="D3" s="190"/>
      <c r="E3" s="18" t="s">
        <v>31</v>
      </c>
      <c r="F3" s="79">
        <v>150</v>
      </c>
      <c r="G3" s="4">
        <f>V3*0.45</f>
        <v>357.75</v>
      </c>
      <c r="H3" s="4"/>
      <c r="I3" s="4">
        <f>H3*G3</f>
        <v>0</v>
      </c>
      <c r="J3" s="53">
        <f>V3*0.55</f>
        <v>437.25000000000006</v>
      </c>
      <c r="K3" s="29"/>
      <c r="L3" s="4">
        <f>K3*J3</f>
        <v>0</v>
      </c>
      <c r="M3" s="53">
        <f>V3*0.65</f>
        <v>516.75</v>
      </c>
      <c r="N3" s="29"/>
      <c r="O3" s="4">
        <f>N3*M3</f>
        <v>0</v>
      </c>
      <c r="P3" s="24">
        <f>S3*0.7</f>
        <v>417.375</v>
      </c>
      <c r="Q3" s="29"/>
      <c r="R3" s="4">
        <f>Q3*P3</f>
        <v>0</v>
      </c>
      <c r="S3" s="24">
        <f>V3*0.75</f>
        <v>596.25</v>
      </c>
      <c r="T3" s="4"/>
      <c r="U3" s="4">
        <f>T3*S3</f>
        <v>0</v>
      </c>
      <c r="V3" s="48">
        <v>795</v>
      </c>
      <c r="W3" s="5"/>
    </row>
    <row r="4" spans="1:23" ht="117" customHeight="1" x14ac:dyDescent="0.3">
      <c r="A4" s="96" t="s">
        <v>65</v>
      </c>
      <c r="B4" s="188" t="s">
        <v>115</v>
      </c>
      <c r="C4" s="189"/>
      <c r="D4" s="190"/>
      <c r="E4" s="18" t="s">
        <v>116</v>
      </c>
      <c r="F4" s="79">
        <v>50</v>
      </c>
      <c r="G4" s="4">
        <f>V4*0.45</f>
        <v>373.5</v>
      </c>
      <c r="H4" s="4"/>
      <c r="I4" s="4">
        <f>H4*G4</f>
        <v>0</v>
      </c>
      <c r="J4" s="53">
        <f>V4*0.55</f>
        <v>456.50000000000006</v>
      </c>
      <c r="K4" s="29"/>
      <c r="L4" s="4">
        <f>K4*J4</f>
        <v>0</v>
      </c>
      <c r="M4" s="53">
        <f>V4*0.65</f>
        <v>539.5</v>
      </c>
      <c r="N4" s="29"/>
      <c r="O4" s="4">
        <f>N4*M4</f>
        <v>0</v>
      </c>
      <c r="P4" s="24">
        <f>S4*0.7</f>
        <v>435.75</v>
      </c>
      <c r="Q4" s="29"/>
      <c r="R4" s="4">
        <f>Q4*P4</f>
        <v>0</v>
      </c>
      <c r="S4" s="24">
        <f>V4*0.75</f>
        <v>622.5</v>
      </c>
      <c r="T4" s="4"/>
      <c r="U4" s="4">
        <f>T4*S4</f>
        <v>0</v>
      </c>
      <c r="V4" s="48">
        <v>830</v>
      </c>
      <c r="W4" s="5"/>
    </row>
    <row r="5" spans="1:23" ht="117" customHeight="1" x14ac:dyDescent="0.3">
      <c r="A5" s="9"/>
      <c r="B5" s="188" t="s">
        <v>8</v>
      </c>
      <c r="C5" s="189"/>
      <c r="D5" s="190"/>
      <c r="E5" s="18" t="s">
        <v>32</v>
      </c>
      <c r="F5" s="79">
        <v>150</v>
      </c>
      <c r="G5" s="4">
        <f>V5*0.45</f>
        <v>357.75</v>
      </c>
      <c r="H5" s="4"/>
      <c r="I5" s="4">
        <f>H5*G5</f>
        <v>0</v>
      </c>
      <c r="J5" s="53">
        <f>V5*0.55</f>
        <v>437.25000000000006</v>
      </c>
      <c r="K5" s="29"/>
      <c r="L5" s="4">
        <f>K5*J5</f>
        <v>0</v>
      </c>
      <c r="M5" s="53">
        <f>V5*0.65</f>
        <v>516.75</v>
      </c>
      <c r="N5" s="29"/>
      <c r="O5" s="4">
        <f>N5*M5</f>
        <v>0</v>
      </c>
      <c r="P5" s="24">
        <f>S5*0.7</f>
        <v>417.375</v>
      </c>
      <c r="Q5" s="29"/>
      <c r="R5" s="4">
        <f>Q5*P5</f>
        <v>0</v>
      </c>
      <c r="S5" s="24">
        <f>V5*0.75</f>
        <v>596.25</v>
      </c>
      <c r="T5" s="4"/>
      <c r="U5" s="4">
        <f>T5*S5</f>
        <v>0</v>
      </c>
      <c r="V5" s="48">
        <v>795</v>
      </c>
      <c r="W5" s="5"/>
    </row>
    <row r="6" spans="1:23" ht="26.4" customHeight="1" x14ac:dyDescent="0.3">
      <c r="A6" s="236" t="s">
        <v>118</v>
      </c>
      <c r="B6" s="236"/>
      <c r="C6" s="236"/>
      <c r="D6" s="236"/>
      <c r="E6" s="236"/>
      <c r="F6" s="69"/>
      <c r="G6" s="69"/>
      <c r="H6" s="69"/>
      <c r="I6" s="69"/>
      <c r="J6" s="69"/>
      <c r="K6" s="69"/>
      <c r="L6" s="69"/>
      <c r="M6" s="69"/>
      <c r="N6" s="69"/>
      <c r="O6" s="69"/>
      <c r="P6" s="69"/>
      <c r="Q6" s="69"/>
      <c r="R6" s="69"/>
      <c r="S6" s="69"/>
      <c r="T6" s="69"/>
      <c r="U6" s="69"/>
      <c r="V6" s="70"/>
      <c r="W6" s="5"/>
    </row>
    <row r="7" spans="1:23" ht="117" customHeight="1" x14ac:dyDescent="0.3">
      <c r="A7" s="96" t="s">
        <v>65</v>
      </c>
      <c r="B7" s="188" t="s">
        <v>119</v>
      </c>
      <c r="C7" s="189"/>
      <c r="D7" s="190"/>
      <c r="E7" s="99" t="s">
        <v>120</v>
      </c>
      <c r="F7" s="79">
        <v>150</v>
      </c>
      <c r="G7" s="4">
        <f>V7*0.45</f>
        <v>850.5</v>
      </c>
      <c r="H7" s="4"/>
      <c r="I7" s="4">
        <f>H7*G7</f>
        <v>0</v>
      </c>
      <c r="J7" s="53">
        <f>V7*0.55</f>
        <v>1039.5</v>
      </c>
      <c r="K7" s="29"/>
      <c r="L7" s="4">
        <f>K7*J7</f>
        <v>0</v>
      </c>
      <c r="M7" s="53">
        <f>V7*0.65</f>
        <v>1228.5</v>
      </c>
      <c r="N7" s="29"/>
      <c r="O7" s="4">
        <f>N7*M7</f>
        <v>0</v>
      </c>
      <c r="P7" s="24">
        <f>S7*0.7</f>
        <v>992.24999999999989</v>
      </c>
      <c r="Q7" s="29"/>
      <c r="R7" s="4">
        <f>Q7*P7</f>
        <v>0</v>
      </c>
      <c r="S7" s="24">
        <f>V7*0.75</f>
        <v>1417.5</v>
      </c>
      <c r="T7" s="4"/>
      <c r="U7" s="4">
        <f>T7*S7</f>
        <v>0</v>
      </c>
      <c r="V7" s="48">
        <v>1890</v>
      </c>
      <c r="W7" s="5"/>
    </row>
    <row r="8" spans="1:23" ht="160.94999999999999" customHeight="1" x14ac:dyDescent="0.3">
      <c r="A8" s="96" t="s">
        <v>65</v>
      </c>
      <c r="B8" s="188" t="s">
        <v>121</v>
      </c>
      <c r="C8" s="189"/>
      <c r="D8" s="190"/>
      <c r="E8" s="237" t="s">
        <v>122</v>
      </c>
      <c r="F8" s="79">
        <v>300</v>
      </c>
      <c r="G8" s="4">
        <f>V8*0.45</f>
        <v>652.5</v>
      </c>
      <c r="H8" s="4"/>
      <c r="I8" s="4">
        <f>H8*G8</f>
        <v>0</v>
      </c>
      <c r="J8" s="53">
        <f>V8*0.55</f>
        <v>797.50000000000011</v>
      </c>
      <c r="K8" s="29"/>
      <c r="L8" s="4">
        <f>K8*J8</f>
        <v>0</v>
      </c>
      <c r="M8" s="53">
        <f>V8*0.65</f>
        <v>942.5</v>
      </c>
      <c r="N8" s="29"/>
      <c r="O8" s="4">
        <f>N8*M8</f>
        <v>0</v>
      </c>
      <c r="P8" s="24">
        <f>S8*0.7</f>
        <v>761.25</v>
      </c>
      <c r="Q8" s="29"/>
      <c r="R8" s="4">
        <f>Q8*P8</f>
        <v>0</v>
      </c>
      <c r="S8" s="24">
        <f>V8*0.75</f>
        <v>1087.5</v>
      </c>
      <c r="T8" s="4"/>
      <c r="U8" s="4">
        <f>T8*S8</f>
        <v>0</v>
      </c>
      <c r="V8" s="48">
        <v>1450</v>
      </c>
      <c r="W8" s="5"/>
    </row>
    <row r="9" spans="1:23" ht="201.6" customHeight="1" x14ac:dyDescent="0.3">
      <c r="A9" s="96" t="s">
        <v>65</v>
      </c>
      <c r="B9" s="188" t="s">
        <v>123</v>
      </c>
      <c r="C9" s="189"/>
      <c r="D9" s="190"/>
      <c r="E9" s="238"/>
      <c r="F9" s="79">
        <v>300</v>
      </c>
      <c r="G9" s="4">
        <f>V9*0.45</f>
        <v>652.5</v>
      </c>
      <c r="H9" s="4"/>
      <c r="I9" s="4">
        <f>H9*G9</f>
        <v>0</v>
      </c>
      <c r="J9" s="53">
        <f>V9*0.55</f>
        <v>797.50000000000011</v>
      </c>
      <c r="K9" s="29"/>
      <c r="L9" s="4">
        <f>K9*J9</f>
        <v>0</v>
      </c>
      <c r="M9" s="53">
        <f>V9*0.65</f>
        <v>942.5</v>
      </c>
      <c r="N9" s="29"/>
      <c r="O9" s="4">
        <f>N9*M9</f>
        <v>0</v>
      </c>
      <c r="P9" s="24">
        <f>S9*0.7</f>
        <v>761.25</v>
      </c>
      <c r="Q9" s="29"/>
      <c r="R9" s="4">
        <f>Q9*P9</f>
        <v>0</v>
      </c>
      <c r="S9" s="24">
        <f>V9*0.75</f>
        <v>1087.5</v>
      </c>
      <c r="T9" s="4"/>
      <c r="U9" s="4">
        <f>T9*S9</f>
        <v>0</v>
      </c>
      <c r="V9" s="48">
        <v>1450</v>
      </c>
      <c r="W9" s="5"/>
    </row>
    <row r="10" spans="1:23" ht="117" customHeight="1" x14ac:dyDescent="0.3">
      <c r="A10" s="96" t="s">
        <v>65</v>
      </c>
      <c r="B10" s="188" t="s">
        <v>124</v>
      </c>
      <c r="C10" s="189"/>
      <c r="D10" s="190"/>
      <c r="E10" s="239"/>
      <c r="F10" s="79">
        <v>300</v>
      </c>
      <c r="G10" s="4">
        <f>V10*0.45</f>
        <v>652.5</v>
      </c>
      <c r="H10" s="4"/>
      <c r="I10" s="4">
        <f>H10*G10</f>
        <v>0</v>
      </c>
      <c r="J10" s="53">
        <f>V10*0.55</f>
        <v>797.50000000000011</v>
      </c>
      <c r="K10" s="29"/>
      <c r="L10" s="4">
        <f>K10*J10</f>
        <v>0</v>
      </c>
      <c r="M10" s="53">
        <f>V10*0.65</f>
        <v>942.5</v>
      </c>
      <c r="N10" s="29"/>
      <c r="O10" s="4">
        <f>N10*M10</f>
        <v>0</v>
      </c>
      <c r="P10" s="24">
        <f>S10*0.7</f>
        <v>761.25</v>
      </c>
      <c r="Q10" s="29"/>
      <c r="R10" s="4">
        <f>Q10*P10</f>
        <v>0</v>
      </c>
      <c r="S10" s="24">
        <f>V10*0.75</f>
        <v>1087.5</v>
      </c>
      <c r="T10" s="4"/>
      <c r="U10" s="4">
        <f>T10*S10</f>
        <v>0</v>
      </c>
      <c r="V10" s="48">
        <v>1450</v>
      </c>
      <c r="W10" s="5"/>
    </row>
    <row r="11" spans="1:23" ht="30.6" customHeight="1" x14ac:dyDescent="0.3">
      <c r="A11" s="235" t="s">
        <v>129</v>
      </c>
      <c r="B11" s="235"/>
      <c r="C11" s="235"/>
      <c r="D11" s="235"/>
      <c r="E11" s="235"/>
      <c r="F11" s="235"/>
      <c r="G11" s="98"/>
      <c r="H11" s="98"/>
      <c r="I11" s="98"/>
      <c r="J11" s="98"/>
      <c r="K11" s="98"/>
      <c r="L11" s="98"/>
      <c r="M11" s="98"/>
      <c r="N11" s="98"/>
      <c r="O11" s="98"/>
      <c r="P11" s="98"/>
      <c r="Q11" s="98"/>
      <c r="R11" s="98"/>
      <c r="S11" s="98"/>
      <c r="T11" s="98"/>
      <c r="U11" s="98"/>
      <c r="V11" s="100"/>
      <c r="W11" s="5"/>
    </row>
    <row r="12" spans="1:23" ht="117" customHeight="1" x14ac:dyDescent="0.3">
      <c r="A12" s="96" t="s">
        <v>65</v>
      </c>
      <c r="B12" s="188" t="s">
        <v>125</v>
      </c>
      <c r="C12" s="189"/>
      <c r="D12" s="190"/>
      <c r="E12" s="68" t="s">
        <v>126</v>
      </c>
      <c r="F12" s="79">
        <v>100</v>
      </c>
      <c r="G12" s="4">
        <f>V12*0.45</f>
        <v>517.5</v>
      </c>
      <c r="H12" s="4"/>
      <c r="I12" s="4">
        <f>H12*G12</f>
        <v>0</v>
      </c>
      <c r="J12" s="53">
        <f>V12*0.55</f>
        <v>632.5</v>
      </c>
      <c r="K12" s="29"/>
      <c r="L12" s="4">
        <f>K12*J12</f>
        <v>0</v>
      </c>
      <c r="M12" s="53">
        <f>V12*0.65</f>
        <v>747.5</v>
      </c>
      <c r="N12" s="29"/>
      <c r="O12" s="4">
        <f>N12*M12</f>
        <v>0</v>
      </c>
      <c r="P12" s="24">
        <f>S12*0.7</f>
        <v>603.75</v>
      </c>
      <c r="Q12" s="29"/>
      <c r="R12" s="4">
        <f>Q12*P12</f>
        <v>0</v>
      </c>
      <c r="S12" s="24">
        <f>V12*0.75</f>
        <v>862.5</v>
      </c>
      <c r="T12" s="4"/>
      <c r="U12" s="4">
        <f>T12*S12</f>
        <v>0</v>
      </c>
      <c r="V12" s="48">
        <v>1150</v>
      </c>
      <c r="W12" s="5"/>
    </row>
    <row r="13" spans="1:23" ht="117" customHeight="1" x14ac:dyDescent="0.3">
      <c r="A13" s="96" t="s">
        <v>65</v>
      </c>
      <c r="B13" s="188" t="s">
        <v>127</v>
      </c>
      <c r="C13" s="189"/>
      <c r="D13" s="190"/>
      <c r="E13" s="18" t="s">
        <v>128</v>
      </c>
      <c r="F13" s="79">
        <v>50</v>
      </c>
      <c r="G13" s="4">
        <f>V13*0.45</f>
        <v>504</v>
      </c>
      <c r="H13" s="4"/>
      <c r="I13" s="4">
        <f>H13*G13</f>
        <v>0</v>
      </c>
      <c r="J13" s="53">
        <f>V13*0.55</f>
        <v>616</v>
      </c>
      <c r="K13" s="29"/>
      <c r="L13" s="4">
        <f>K13*J13</f>
        <v>0</v>
      </c>
      <c r="M13" s="53">
        <f>V13*0.65</f>
        <v>728</v>
      </c>
      <c r="N13" s="29"/>
      <c r="O13" s="4">
        <f>N13*M13</f>
        <v>0</v>
      </c>
      <c r="P13" s="24">
        <f>S13*0.7</f>
        <v>588</v>
      </c>
      <c r="Q13" s="29"/>
      <c r="R13" s="4">
        <f>Q13*P13</f>
        <v>0</v>
      </c>
      <c r="S13" s="24">
        <f>V13*0.75</f>
        <v>840</v>
      </c>
      <c r="T13" s="4"/>
      <c r="U13" s="4">
        <f>T13*S13</f>
        <v>0</v>
      </c>
      <c r="V13" s="48">
        <v>1120</v>
      </c>
      <c r="W13" s="5"/>
    </row>
    <row r="14" spans="1:23" ht="28.8" x14ac:dyDescent="0.3">
      <c r="A14" s="10"/>
      <c r="B14" s="11"/>
      <c r="C14" s="11"/>
      <c r="D14" s="14"/>
      <c r="E14" s="19"/>
      <c r="F14" s="15"/>
      <c r="G14" s="15"/>
      <c r="H14" s="15"/>
      <c r="I14" s="15"/>
      <c r="J14" s="52"/>
      <c r="K14" s="31" t="s">
        <v>26</v>
      </c>
      <c r="L14" s="57">
        <f>L5+L3+'Очищение для лица'!L17+'Очищение для лица'!L3+'Уход ля лица'!L32+'Уход ля лица'!L28+'Уход ля лица'!L31+'Уход ля лица'!L25+'Уход ля лица'!L26</f>
        <v>0</v>
      </c>
      <c r="M14" s="52"/>
      <c r="N14" s="31" t="s">
        <v>26</v>
      </c>
      <c r="O14" s="17">
        <f>O5+O3+'Очищение для лица'!O17+'Очищение для лица'!O3+'Уход ля лица'!O32+'Уход ля лица'!O28+'Уход ля лица'!O31+'Уход ля лица'!O25+'Уход ля лица'!O26</f>
        <v>0</v>
      </c>
      <c r="P14" s="25"/>
      <c r="Q14" s="31" t="s">
        <v>26</v>
      </c>
      <c r="R14" s="17">
        <f>R5+R3+'Очищение для лица'!R17+'Очищение для лица'!R3+'Уход ля лица'!R32+'Уход ля лица'!R28+'Уход ля лица'!R31+'Уход ля лица'!R25+'Уход ля лица'!R26</f>
        <v>0</v>
      </c>
      <c r="S14" s="25"/>
      <c r="T14" s="16" t="s">
        <v>26</v>
      </c>
      <c r="U14" s="17">
        <f>U5+U3+'Очищение для лица'!U17+'Очищение для лица'!U3+'Уход ля лица'!U32+'Уход ля лица'!U28+'Уход ля лица'!U31+'Уход ля лица'!U25+'Уход ля лица'!U26</f>
        <v>0</v>
      </c>
      <c r="V14" s="52"/>
    </row>
  </sheetData>
  <mergeCells count="22">
    <mergeCell ref="V1:V2"/>
    <mergeCell ref="G2:I2"/>
    <mergeCell ref="J2:L2"/>
    <mergeCell ref="M2:O2"/>
    <mergeCell ref="P2:R2"/>
    <mergeCell ref="S2:U2"/>
    <mergeCell ref="G1:I1"/>
    <mergeCell ref="J1:U1"/>
    <mergeCell ref="F1:F2"/>
    <mergeCell ref="A1:E2"/>
    <mergeCell ref="B12:D12"/>
    <mergeCell ref="B13:D13"/>
    <mergeCell ref="A11:F11"/>
    <mergeCell ref="B3:D3"/>
    <mergeCell ref="B5:D5"/>
    <mergeCell ref="B7:D7"/>
    <mergeCell ref="B4:D4"/>
    <mergeCell ref="B8:D8"/>
    <mergeCell ref="B9:D9"/>
    <mergeCell ref="B10:D10"/>
    <mergeCell ref="A6:E6"/>
    <mergeCell ref="E8:E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V34"/>
  <sheetViews>
    <sheetView tabSelected="1" topLeftCell="E1" zoomScale="70" zoomScaleNormal="70" workbookViewId="0">
      <selection activeCell="E6" sqref="E6:E7"/>
    </sheetView>
  </sheetViews>
  <sheetFormatPr defaultRowHeight="14.4" x14ac:dyDescent="0.3"/>
  <cols>
    <col min="1" max="1" width="19.88671875" customWidth="1"/>
    <col min="4" max="4" width="22.33203125" customWidth="1"/>
    <col min="5" max="5" width="139.44140625" customWidth="1"/>
  </cols>
  <sheetData>
    <row r="1" spans="1:22" ht="18" customHeight="1" x14ac:dyDescent="0.3">
      <c r="A1" s="243" t="s">
        <v>138</v>
      </c>
      <c r="B1" s="243"/>
      <c r="C1" s="243"/>
      <c r="D1" s="243"/>
      <c r="E1" s="244"/>
      <c r="F1" s="145" t="s">
        <v>6</v>
      </c>
      <c r="G1" s="150" t="s">
        <v>56</v>
      </c>
      <c r="H1" s="138"/>
      <c r="I1" s="139"/>
      <c r="J1" s="134" t="s">
        <v>5</v>
      </c>
      <c r="K1" s="134"/>
      <c r="L1" s="134"/>
      <c r="M1" s="134"/>
      <c r="N1" s="134"/>
      <c r="O1" s="134"/>
      <c r="P1" s="134"/>
      <c r="Q1" s="134"/>
      <c r="R1" s="134"/>
      <c r="S1" s="134"/>
      <c r="T1" s="134"/>
      <c r="U1" s="135"/>
      <c r="V1" s="140" t="s">
        <v>57</v>
      </c>
    </row>
    <row r="2" spans="1:22" ht="33" customHeight="1" x14ac:dyDescent="0.3">
      <c r="A2" s="235" t="s">
        <v>164</v>
      </c>
      <c r="B2" s="235"/>
      <c r="C2" s="235"/>
      <c r="D2" s="235"/>
      <c r="E2" s="235"/>
      <c r="F2" s="221"/>
      <c r="G2" s="147" t="s">
        <v>195</v>
      </c>
      <c r="H2" s="148"/>
      <c r="I2" s="149"/>
      <c r="J2" s="222" t="s">
        <v>194</v>
      </c>
      <c r="K2" s="222"/>
      <c r="L2" s="223"/>
      <c r="M2" s="224" t="s">
        <v>161</v>
      </c>
      <c r="N2" s="225"/>
      <c r="O2" s="226"/>
      <c r="P2" s="224" t="s">
        <v>160</v>
      </c>
      <c r="Q2" s="225"/>
      <c r="R2" s="226"/>
      <c r="S2" s="224" t="s">
        <v>159</v>
      </c>
      <c r="T2" s="225"/>
      <c r="U2" s="226"/>
      <c r="V2" s="141"/>
    </row>
    <row r="3" spans="1:22" ht="153.6" customHeight="1" x14ac:dyDescent="0.3">
      <c r="A3" s="96"/>
      <c r="B3" s="188" t="s">
        <v>225</v>
      </c>
      <c r="C3" s="189"/>
      <c r="D3" s="190"/>
      <c r="E3" s="240" t="s">
        <v>148</v>
      </c>
      <c r="F3" s="79">
        <v>100</v>
      </c>
      <c r="G3" s="115">
        <f>V3*0.45</f>
        <v>2628</v>
      </c>
      <c r="H3" s="4"/>
      <c r="I3" s="4">
        <f>H3*G3</f>
        <v>0</v>
      </c>
      <c r="J3" s="53">
        <f>V3*0.55</f>
        <v>3212.0000000000005</v>
      </c>
      <c r="K3" s="29"/>
      <c r="L3" s="4">
        <f>K3*J3</f>
        <v>0</v>
      </c>
      <c r="M3" s="53">
        <f>V3*0.65</f>
        <v>3796</v>
      </c>
      <c r="N3" s="29"/>
      <c r="O3" s="4">
        <f>N3*M3</f>
        <v>0</v>
      </c>
      <c r="P3" s="24">
        <f>V3*0.7</f>
        <v>4087.9999999999995</v>
      </c>
      <c r="Q3" s="29"/>
      <c r="R3" s="4">
        <f>Q3*P3</f>
        <v>0</v>
      </c>
      <c r="S3" s="24">
        <f>V3*0.75</f>
        <v>4380</v>
      </c>
      <c r="T3" s="4"/>
      <c r="U3" s="4">
        <f>T3*S3</f>
        <v>0</v>
      </c>
      <c r="V3" s="48">
        <v>5840</v>
      </c>
    </row>
    <row r="4" spans="1:22" ht="109.2" customHeight="1" x14ac:dyDescent="0.3">
      <c r="A4" s="96"/>
      <c r="B4" s="188" t="s">
        <v>139</v>
      </c>
      <c r="C4" s="189"/>
      <c r="D4" s="190"/>
      <c r="E4" s="241"/>
      <c r="F4" s="79">
        <v>50</v>
      </c>
      <c r="G4" s="115">
        <f t="shared" ref="G4:G9" si="0">V4*0.45</f>
        <v>1404</v>
      </c>
      <c r="H4" s="4"/>
      <c r="I4" s="4">
        <f t="shared" ref="I4:I17" si="1">H4*G4</f>
        <v>0</v>
      </c>
      <c r="J4" s="53">
        <f t="shared" ref="J4:J9" si="2">V4*0.55</f>
        <v>1716.0000000000002</v>
      </c>
      <c r="K4" s="29"/>
      <c r="L4" s="4">
        <f t="shared" ref="L4:L17" si="3">K4*J4</f>
        <v>0</v>
      </c>
      <c r="M4" s="53">
        <f t="shared" ref="M4:M21" si="4">V4*0.65</f>
        <v>2028</v>
      </c>
      <c r="N4" s="29"/>
      <c r="O4" s="4">
        <f t="shared" ref="O4:O17" si="5">N4*M4</f>
        <v>0</v>
      </c>
      <c r="P4" s="24">
        <f t="shared" ref="P4:P21" si="6">V4*0.7</f>
        <v>2184</v>
      </c>
      <c r="Q4" s="29"/>
      <c r="R4" s="4">
        <f t="shared" ref="R4:R17" si="7">Q4*P4</f>
        <v>0</v>
      </c>
      <c r="S4" s="24">
        <f t="shared" ref="S4:S21" si="8">V4*0.75</f>
        <v>2340</v>
      </c>
      <c r="T4" s="4"/>
      <c r="U4" s="4">
        <f t="shared" ref="U4:U17" si="9">T4*S4</f>
        <v>0</v>
      </c>
      <c r="V4" s="48">
        <v>3120</v>
      </c>
    </row>
    <row r="5" spans="1:22" ht="109.2" customHeight="1" x14ac:dyDescent="0.3">
      <c r="A5" s="96"/>
      <c r="B5" s="188" t="s">
        <v>182</v>
      </c>
      <c r="C5" s="189"/>
      <c r="D5" s="190"/>
      <c r="E5" s="94" t="s">
        <v>183</v>
      </c>
      <c r="F5" s="79">
        <v>50</v>
      </c>
      <c r="G5" s="115">
        <f t="shared" si="0"/>
        <v>1404</v>
      </c>
      <c r="H5" s="4"/>
      <c r="I5" s="4">
        <f>H5*G5</f>
        <v>0</v>
      </c>
      <c r="J5" s="53">
        <f t="shared" si="2"/>
        <v>1716.0000000000002</v>
      </c>
      <c r="K5" s="29"/>
      <c r="L5" s="4">
        <f>K5*J5</f>
        <v>0</v>
      </c>
      <c r="M5" s="53">
        <f>V5*0.65</f>
        <v>2028</v>
      </c>
      <c r="N5" s="29"/>
      <c r="O5" s="4">
        <f>N5*M5</f>
        <v>0</v>
      </c>
      <c r="P5" s="24">
        <f>V5*0.7</f>
        <v>2184</v>
      </c>
      <c r="Q5" s="29"/>
      <c r="R5" s="4">
        <f>Q5*P5</f>
        <v>0</v>
      </c>
      <c r="S5" s="24">
        <f>V5*0.75</f>
        <v>2340</v>
      </c>
      <c r="T5" s="4"/>
      <c r="U5" s="4">
        <f>T5*S5</f>
        <v>0</v>
      </c>
      <c r="V5" s="48">
        <v>3120</v>
      </c>
    </row>
    <row r="6" spans="1:22" ht="173.4" customHeight="1" x14ac:dyDescent="0.3">
      <c r="A6" s="96"/>
      <c r="B6" s="188" t="s">
        <v>162</v>
      </c>
      <c r="C6" s="189"/>
      <c r="D6" s="190"/>
      <c r="E6" s="240" t="s">
        <v>163</v>
      </c>
      <c r="F6" s="79">
        <v>100</v>
      </c>
      <c r="G6" s="115">
        <f t="shared" si="0"/>
        <v>2493</v>
      </c>
      <c r="H6" s="4"/>
      <c r="I6" s="4">
        <f t="shared" si="1"/>
        <v>0</v>
      </c>
      <c r="J6" s="53">
        <f t="shared" si="2"/>
        <v>3047.0000000000005</v>
      </c>
      <c r="K6" s="29"/>
      <c r="L6" s="4"/>
      <c r="M6" s="53">
        <f t="shared" si="4"/>
        <v>3601</v>
      </c>
      <c r="N6" s="29"/>
      <c r="O6" s="4">
        <f t="shared" si="5"/>
        <v>0</v>
      </c>
      <c r="P6" s="24">
        <f t="shared" si="6"/>
        <v>3877.9999999999995</v>
      </c>
      <c r="Q6" s="29"/>
      <c r="R6" s="4"/>
      <c r="S6" s="24">
        <f t="shared" si="8"/>
        <v>4155</v>
      </c>
      <c r="T6" s="4"/>
      <c r="U6" s="4"/>
      <c r="V6" s="48">
        <v>5540</v>
      </c>
    </row>
    <row r="7" spans="1:22" ht="230.4" customHeight="1" x14ac:dyDescent="0.3">
      <c r="A7" s="96"/>
      <c r="B7" s="188" t="s">
        <v>162</v>
      </c>
      <c r="C7" s="189"/>
      <c r="D7" s="190"/>
      <c r="E7" s="241"/>
      <c r="F7" s="79">
        <v>50</v>
      </c>
      <c r="G7" s="115">
        <f t="shared" si="0"/>
        <v>1327.5</v>
      </c>
      <c r="H7" s="4"/>
      <c r="I7" s="4">
        <f>H7*G7</f>
        <v>0</v>
      </c>
      <c r="J7" s="53">
        <f t="shared" si="2"/>
        <v>1622.5000000000002</v>
      </c>
      <c r="K7" s="29"/>
      <c r="L7" s="4"/>
      <c r="M7" s="53">
        <f>V7*0.65</f>
        <v>1917.5</v>
      </c>
      <c r="N7" s="29"/>
      <c r="O7" s="4">
        <f>N7*M7</f>
        <v>0</v>
      </c>
      <c r="P7" s="24">
        <f>V7*0.7</f>
        <v>2065</v>
      </c>
      <c r="Q7" s="29"/>
      <c r="R7" s="4"/>
      <c r="S7" s="24">
        <f>V7*0.75</f>
        <v>2212.5</v>
      </c>
      <c r="T7" s="4"/>
      <c r="U7" s="4"/>
      <c r="V7" s="48">
        <v>2950</v>
      </c>
    </row>
    <row r="8" spans="1:22" ht="150" customHeight="1" x14ac:dyDescent="0.3">
      <c r="A8" s="96"/>
      <c r="B8" s="188" t="s">
        <v>140</v>
      </c>
      <c r="C8" s="189"/>
      <c r="D8" s="190"/>
      <c r="E8" s="18" t="s">
        <v>226</v>
      </c>
      <c r="F8" s="79">
        <v>100</v>
      </c>
      <c r="G8" s="115">
        <f t="shared" si="0"/>
        <v>1327.5</v>
      </c>
      <c r="H8" s="4"/>
      <c r="I8" s="4">
        <f t="shared" si="1"/>
        <v>0</v>
      </c>
      <c r="J8" s="53">
        <f t="shared" si="2"/>
        <v>1622.5000000000002</v>
      </c>
      <c r="K8" s="29"/>
      <c r="L8" s="4">
        <f t="shared" si="3"/>
        <v>0</v>
      </c>
      <c r="M8" s="53">
        <f t="shared" si="4"/>
        <v>1917.5</v>
      </c>
      <c r="N8" s="29"/>
      <c r="O8" s="4">
        <f t="shared" si="5"/>
        <v>0</v>
      </c>
      <c r="P8" s="24">
        <f t="shared" si="6"/>
        <v>2065</v>
      </c>
      <c r="Q8" s="29"/>
      <c r="R8" s="4">
        <f t="shared" si="7"/>
        <v>0</v>
      </c>
      <c r="S8" s="24">
        <f t="shared" si="8"/>
        <v>2212.5</v>
      </c>
      <c r="T8" s="4"/>
      <c r="U8" s="4">
        <f t="shared" si="9"/>
        <v>0</v>
      </c>
      <c r="V8" s="48">
        <v>2950</v>
      </c>
    </row>
    <row r="9" spans="1:22" ht="150" customHeight="1" x14ac:dyDescent="0.3">
      <c r="A9" s="96"/>
      <c r="B9" s="188" t="s">
        <v>227</v>
      </c>
      <c r="C9" s="189"/>
      <c r="D9" s="190"/>
      <c r="E9" s="18" t="s">
        <v>228</v>
      </c>
      <c r="F9" s="79">
        <v>100</v>
      </c>
      <c r="G9" s="115">
        <f t="shared" si="0"/>
        <v>994.5</v>
      </c>
      <c r="H9" s="4"/>
      <c r="I9" s="4">
        <f t="shared" si="1"/>
        <v>0</v>
      </c>
      <c r="J9" s="53">
        <f t="shared" si="2"/>
        <v>1215.5</v>
      </c>
      <c r="K9" s="29"/>
      <c r="L9" s="4">
        <f t="shared" si="3"/>
        <v>0</v>
      </c>
      <c r="M9" s="53">
        <f t="shared" si="4"/>
        <v>1436.5</v>
      </c>
      <c r="N9" s="29"/>
      <c r="O9" s="4">
        <f t="shared" si="5"/>
        <v>0</v>
      </c>
      <c r="P9" s="24">
        <f t="shared" si="6"/>
        <v>1547</v>
      </c>
      <c r="Q9" s="29"/>
      <c r="R9" s="4">
        <f t="shared" si="7"/>
        <v>0</v>
      </c>
      <c r="S9" s="24">
        <f t="shared" si="8"/>
        <v>1657.5</v>
      </c>
      <c r="T9" s="4"/>
      <c r="U9" s="4">
        <f t="shared" si="9"/>
        <v>0</v>
      </c>
      <c r="V9" s="48">
        <v>2210</v>
      </c>
    </row>
    <row r="10" spans="1:22" ht="21" x14ac:dyDescent="0.3">
      <c r="A10" s="242" t="s">
        <v>166</v>
      </c>
      <c r="B10" s="242"/>
      <c r="C10" s="242"/>
      <c r="D10" s="242"/>
      <c r="E10" s="242"/>
      <c r="F10" s="109"/>
      <c r="G10" s="109"/>
      <c r="H10" s="109"/>
      <c r="I10" s="109"/>
      <c r="J10" s="109"/>
      <c r="K10" s="109"/>
      <c r="L10" s="109"/>
      <c r="M10" s="109"/>
      <c r="N10" s="109"/>
      <c r="O10" s="109"/>
      <c r="P10" s="109"/>
      <c r="Q10" s="109"/>
      <c r="R10" s="109"/>
      <c r="S10" s="109"/>
      <c r="T10" s="109"/>
      <c r="U10" s="109"/>
      <c r="V10" s="109"/>
    </row>
    <row r="11" spans="1:22" ht="69" customHeight="1" x14ac:dyDescent="0.3">
      <c r="A11" s="245"/>
      <c r="B11" s="248" t="s">
        <v>152</v>
      </c>
      <c r="C11" s="214"/>
      <c r="D11" s="215"/>
      <c r="E11" s="240" t="s">
        <v>155</v>
      </c>
      <c r="F11" s="79">
        <v>250</v>
      </c>
      <c r="G11" s="115">
        <f t="shared" ref="G11:G21" si="10">V11*0.45</f>
        <v>1741.5</v>
      </c>
      <c r="H11" s="4"/>
      <c r="I11" s="4">
        <f t="shared" si="1"/>
        <v>0</v>
      </c>
      <c r="J11" s="53">
        <f t="shared" ref="J11:J21" si="11">V11*0.55</f>
        <v>2128.5</v>
      </c>
      <c r="K11" s="29"/>
      <c r="L11" s="4">
        <f t="shared" si="3"/>
        <v>0</v>
      </c>
      <c r="M11" s="53">
        <f t="shared" si="4"/>
        <v>2515.5</v>
      </c>
      <c r="N11" s="29"/>
      <c r="O11" s="4">
        <f t="shared" si="5"/>
        <v>0</v>
      </c>
      <c r="P11" s="24">
        <f t="shared" si="6"/>
        <v>2709</v>
      </c>
      <c r="Q11" s="29"/>
      <c r="R11" s="4">
        <f t="shared" si="7"/>
        <v>0</v>
      </c>
      <c r="S11" s="24">
        <f t="shared" si="8"/>
        <v>2902.5</v>
      </c>
      <c r="T11" s="4"/>
      <c r="U11" s="4">
        <f t="shared" si="9"/>
        <v>0</v>
      </c>
      <c r="V11" s="48">
        <v>3870</v>
      </c>
    </row>
    <row r="12" spans="1:22" ht="69" customHeight="1" x14ac:dyDescent="0.3">
      <c r="A12" s="246"/>
      <c r="B12" s="218"/>
      <c r="C12" s="219"/>
      <c r="D12" s="220"/>
      <c r="E12" s="251"/>
      <c r="F12" s="79">
        <v>100</v>
      </c>
      <c r="G12" s="115">
        <f t="shared" si="10"/>
        <v>1192.5</v>
      </c>
      <c r="H12" s="4"/>
      <c r="I12" s="4">
        <f t="shared" si="1"/>
        <v>0</v>
      </c>
      <c r="J12" s="53">
        <f t="shared" si="11"/>
        <v>1457.5000000000002</v>
      </c>
      <c r="K12" s="29"/>
      <c r="L12" s="4">
        <f t="shared" si="3"/>
        <v>0</v>
      </c>
      <c r="M12" s="53">
        <f t="shared" si="4"/>
        <v>1722.5</v>
      </c>
      <c r="N12" s="29"/>
      <c r="O12" s="4">
        <f t="shared" si="5"/>
        <v>0</v>
      </c>
      <c r="P12" s="24">
        <f t="shared" si="6"/>
        <v>1854.9999999999998</v>
      </c>
      <c r="Q12" s="29"/>
      <c r="R12" s="4">
        <f t="shared" si="7"/>
        <v>0</v>
      </c>
      <c r="S12" s="24">
        <f t="shared" si="8"/>
        <v>1987.5</v>
      </c>
      <c r="T12" s="4"/>
      <c r="U12" s="4">
        <f t="shared" si="9"/>
        <v>0</v>
      </c>
      <c r="V12" s="48">
        <v>2650</v>
      </c>
    </row>
    <row r="13" spans="1:22" ht="69" customHeight="1" x14ac:dyDescent="0.3">
      <c r="A13" s="246"/>
      <c r="B13" s="248" t="s">
        <v>151</v>
      </c>
      <c r="C13" s="214"/>
      <c r="D13" s="215"/>
      <c r="E13" s="251"/>
      <c r="F13" s="79">
        <v>250</v>
      </c>
      <c r="G13" s="115">
        <f t="shared" si="10"/>
        <v>1777.5</v>
      </c>
      <c r="H13" s="4"/>
      <c r="I13" s="4">
        <f t="shared" si="1"/>
        <v>0</v>
      </c>
      <c r="J13" s="53">
        <f t="shared" si="11"/>
        <v>2172.5</v>
      </c>
      <c r="K13" s="29"/>
      <c r="L13" s="4">
        <f t="shared" si="3"/>
        <v>0</v>
      </c>
      <c r="M13" s="53">
        <f t="shared" si="4"/>
        <v>2567.5</v>
      </c>
      <c r="N13" s="29"/>
      <c r="O13" s="4">
        <f t="shared" si="5"/>
        <v>0</v>
      </c>
      <c r="P13" s="24">
        <f t="shared" si="6"/>
        <v>2765</v>
      </c>
      <c r="Q13" s="29"/>
      <c r="R13" s="4">
        <f t="shared" si="7"/>
        <v>0</v>
      </c>
      <c r="S13" s="24">
        <f t="shared" si="8"/>
        <v>2962.5</v>
      </c>
      <c r="T13" s="4"/>
      <c r="U13" s="4">
        <f t="shared" si="9"/>
        <v>0</v>
      </c>
      <c r="V13" s="48">
        <v>3950</v>
      </c>
    </row>
    <row r="14" spans="1:22" ht="69" customHeight="1" x14ac:dyDescent="0.3">
      <c r="A14" s="247"/>
      <c r="B14" s="218"/>
      <c r="C14" s="219"/>
      <c r="D14" s="220"/>
      <c r="E14" s="241"/>
      <c r="F14" s="79">
        <v>100</v>
      </c>
      <c r="G14" s="115">
        <f t="shared" si="10"/>
        <v>1233</v>
      </c>
      <c r="H14" s="4"/>
      <c r="I14" s="4">
        <f t="shared" si="1"/>
        <v>0</v>
      </c>
      <c r="J14" s="53">
        <f t="shared" si="11"/>
        <v>1507.0000000000002</v>
      </c>
      <c r="K14" s="29"/>
      <c r="L14" s="4">
        <f t="shared" si="3"/>
        <v>0</v>
      </c>
      <c r="M14" s="53">
        <f t="shared" si="4"/>
        <v>1781</v>
      </c>
      <c r="N14" s="29"/>
      <c r="O14" s="4">
        <f t="shared" si="5"/>
        <v>0</v>
      </c>
      <c r="P14" s="24">
        <f t="shared" si="6"/>
        <v>1917.9999999999998</v>
      </c>
      <c r="Q14" s="29"/>
      <c r="R14" s="4">
        <f t="shared" si="7"/>
        <v>0</v>
      </c>
      <c r="S14" s="24">
        <f t="shared" si="8"/>
        <v>2055</v>
      </c>
      <c r="T14" s="4"/>
      <c r="U14" s="4">
        <f t="shared" si="9"/>
        <v>0</v>
      </c>
      <c r="V14" s="48">
        <v>2740</v>
      </c>
    </row>
    <row r="15" spans="1:22" ht="91.95" customHeight="1" x14ac:dyDescent="0.3">
      <c r="A15" s="96" t="s">
        <v>65</v>
      </c>
      <c r="B15" s="188" t="s">
        <v>141</v>
      </c>
      <c r="C15" s="189"/>
      <c r="D15" s="190"/>
      <c r="E15" s="18" t="s">
        <v>142</v>
      </c>
      <c r="F15" s="79">
        <v>30</v>
      </c>
      <c r="G15" s="115">
        <f t="shared" si="10"/>
        <v>652.5</v>
      </c>
      <c r="H15" s="4"/>
      <c r="I15" s="4">
        <f t="shared" si="1"/>
        <v>0</v>
      </c>
      <c r="J15" s="53">
        <f t="shared" si="11"/>
        <v>797.50000000000011</v>
      </c>
      <c r="K15" s="29"/>
      <c r="L15" s="4">
        <f t="shared" si="3"/>
        <v>0</v>
      </c>
      <c r="M15" s="53">
        <f t="shared" si="4"/>
        <v>942.5</v>
      </c>
      <c r="N15" s="29"/>
      <c r="O15" s="4">
        <f t="shared" si="5"/>
        <v>0</v>
      </c>
      <c r="P15" s="24">
        <f t="shared" si="6"/>
        <v>1014.9999999999999</v>
      </c>
      <c r="Q15" s="29"/>
      <c r="R15" s="4">
        <f t="shared" si="7"/>
        <v>0</v>
      </c>
      <c r="S15" s="24">
        <f t="shared" si="8"/>
        <v>1087.5</v>
      </c>
      <c r="T15" s="4"/>
      <c r="U15" s="4">
        <f t="shared" si="9"/>
        <v>0</v>
      </c>
      <c r="V15" s="48">
        <v>1450</v>
      </c>
    </row>
    <row r="16" spans="1:22" ht="129" customHeight="1" x14ac:dyDescent="0.3">
      <c r="A16" s="96" t="s">
        <v>65</v>
      </c>
      <c r="B16" s="188" t="s">
        <v>143</v>
      </c>
      <c r="C16" s="189"/>
      <c r="D16" s="190"/>
      <c r="E16" s="18" t="s">
        <v>144</v>
      </c>
      <c r="F16" s="79">
        <v>100</v>
      </c>
      <c r="G16" s="115">
        <f t="shared" si="10"/>
        <v>589.5</v>
      </c>
      <c r="H16" s="4"/>
      <c r="I16" s="4">
        <f t="shared" si="1"/>
        <v>0</v>
      </c>
      <c r="J16" s="53">
        <f t="shared" si="11"/>
        <v>720.50000000000011</v>
      </c>
      <c r="K16" s="29"/>
      <c r="L16" s="4">
        <f t="shared" si="3"/>
        <v>0</v>
      </c>
      <c r="M16" s="53">
        <f t="shared" si="4"/>
        <v>851.5</v>
      </c>
      <c r="N16" s="29"/>
      <c r="O16" s="4">
        <f t="shared" si="5"/>
        <v>0</v>
      </c>
      <c r="P16" s="24">
        <f t="shared" si="6"/>
        <v>916.99999999999989</v>
      </c>
      <c r="Q16" s="29"/>
      <c r="R16" s="4">
        <f t="shared" si="7"/>
        <v>0</v>
      </c>
      <c r="S16" s="24">
        <f t="shared" si="8"/>
        <v>982.5</v>
      </c>
      <c r="T16" s="4"/>
      <c r="U16" s="4">
        <f t="shared" si="9"/>
        <v>0</v>
      </c>
      <c r="V16" s="48">
        <v>1310</v>
      </c>
    </row>
    <row r="17" spans="1:22" ht="121.2" customHeight="1" x14ac:dyDescent="0.3">
      <c r="A17" s="96" t="s">
        <v>65</v>
      </c>
      <c r="B17" s="188" t="s">
        <v>156</v>
      </c>
      <c r="C17" s="189"/>
      <c r="D17" s="190"/>
      <c r="E17" s="18" t="s">
        <v>145</v>
      </c>
      <c r="F17" s="79">
        <v>100</v>
      </c>
      <c r="G17" s="115">
        <f t="shared" si="10"/>
        <v>553.5</v>
      </c>
      <c r="H17" s="4"/>
      <c r="I17" s="4">
        <f t="shared" si="1"/>
        <v>0</v>
      </c>
      <c r="J17" s="53">
        <f t="shared" si="11"/>
        <v>676.5</v>
      </c>
      <c r="K17" s="29"/>
      <c r="L17" s="4">
        <f t="shared" si="3"/>
        <v>0</v>
      </c>
      <c r="M17" s="53">
        <f t="shared" si="4"/>
        <v>799.5</v>
      </c>
      <c r="N17" s="29"/>
      <c r="O17" s="4">
        <f t="shared" si="5"/>
        <v>0</v>
      </c>
      <c r="P17" s="24">
        <f t="shared" si="6"/>
        <v>861</v>
      </c>
      <c r="Q17" s="29"/>
      <c r="R17" s="4">
        <f t="shared" si="7"/>
        <v>0</v>
      </c>
      <c r="S17" s="24">
        <f t="shared" si="8"/>
        <v>922.5</v>
      </c>
      <c r="T17" s="4"/>
      <c r="U17" s="4">
        <f t="shared" si="9"/>
        <v>0</v>
      </c>
      <c r="V17" s="48">
        <v>1230</v>
      </c>
    </row>
    <row r="18" spans="1:22" ht="211.2" customHeight="1" x14ac:dyDescent="0.3">
      <c r="A18" s="96" t="s">
        <v>65</v>
      </c>
      <c r="B18" s="188" t="s">
        <v>150</v>
      </c>
      <c r="C18" s="189"/>
      <c r="D18" s="190"/>
      <c r="E18" s="18" t="s">
        <v>149</v>
      </c>
      <c r="F18" s="79">
        <v>250</v>
      </c>
      <c r="G18" s="115">
        <f t="shared" si="10"/>
        <v>868.5</v>
      </c>
      <c r="H18" s="4"/>
      <c r="I18" s="4">
        <f>H18*G18</f>
        <v>0</v>
      </c>
      <c r="J18" s="53">
        <f t="shared" si="11"/>
        <v>1061.5</v>
      </c>
      <c r="K18" s="29"/>
      <c r="L18" s="4">
        <f>K18*J18</f>
        <v>0</v>
      </c>
      <c r="M18" s="53">
        <f t="shared" si="4"/>
        <v>1254.5</v>
      </c>
      <c r="N18" s="29"/>
      <c r="O18" s="4">
        <f>N18*M18</f>
        <v>0</v>
      </c>
      <c r="P18" s="24">
        <f t="shared" si="6"/>
        <v>1351</v>
      </c>
      <c r="Q18" s="29"/>
      <c r="R18" s="4">
        <f>Q18*P18</f>
        <v>0</v>
      </c>
      <c r="S18" s="24">
        <f t="shared" si="8"/>
        <v>1447.5</v>
      </c>
      <c r="T18" s="4"/>
      <c r="U18" s="4">
        <f>T18*S18</f>
        <v>0</v>
      </c>
      <c r="V18" s="48">
        <v>1930</v>
      </c>
    </row>
    <row r="19" spans="1:22" ht="144.6" customHeight="1" x14ac:dyDescent="0.3">
      <c r="A19" s="96" t="s">
        <v>65</v>
      </c>
      <c r="B19" s="188" t="s">
        <v>153</v>
      </c>
      <c r="C19" s="189"/>
      <c r="D19" s="190"/>
      <c r="E19" s="18" t="s">
        <v>154</v>
      </c>
      <c r="F19" s="79">
        <v>100</v>
      </c>
      <c r="G19" s="115">
        <f t="shared" si="10"/>
        <v>859.5</v>
      </c>
      <c r="H19" s="4"/>
      <c r="I19" s="4">
        <f>H19*G19</f>
        <v>0</v>
      </c>
      <c r="J19" s="53">
        <f t="shared" si="11"/>
        <v>1050.5</v>
      </c>
      <c r="K19" s="29"/>
      <c r="L19" s="4">
        <f>K19*J19</f>
        <v>0</v>
      </c>
      <c r="M19" s="53">
        <f t="shared" si="4"/>
        <v>1241.5</v>
      </c>
      <c r="N19" s="29"/>
      <c r="O19" s="4">
        <f>N19*M19</f>
        <v>0</v>
      </c>
      <c r="P19" s="24">
        <f t="shared" si="6"/>
        <v>1337</v>
      </c>
      <c r="Q19" s="29"/>
      <c r="R19" s="4">
        <f>Q19*P19</f>
        <v>0</v>
      </c>
      <c r="S19" s="24">
        <f t="shared" si="8"/>
        <v>1432.5</v>
      </c>
      <c r="T19" s="4"/>
      <c r="U19" s="4">
        <f>T19*S19</f>
        <v>0</v>
      </c>
      <c r="V19" s="48">
        <v>1910</v>
      </c>
    </row>
    <row r="20" spans="1:22" ht="145.94999999999999" customHeight="1" x14ac:dyDescent="0.3">
      <c r="A20" s="96" t="s">
        <v>65</v>
      </c>
      <c r="B20" s="188" t="s">
        <v>158</v>
      </c>
      <c r="C20" s="189"/>
      <c r="D20" s="190"/>
      <c r="E20" s="18" t="s">
        <v>157</v>
      </c>
      <c r="F20" s="79">
        <v>100</v>
      </c>
      <c r="G20" s="115">
        <f t="shared" si="10"/>
        <v>517.5</v>
      </c>
      <c r="H20" s="4"/>
      <c r="I20" s="4">
        <f>H20*G20</f>
        <v>0</v>
      </c>
      <c r="J20" s="53">
        <f t="shared" si="11"/>
        <v>632.5</v>
      </c>
      <c r="K20" s="29"/>
      <c r="L20" s="4">
        <f>K20*J20</f>
        <v>0</v>
      </c>
      <c r="M20" s="53">
        <f t="shared" si="4"/>
        <v>747.5</v>
      </c>
      <c r="N20" s="29"/>
      <c r="O20" s="4">
        <f>N20*M20</f>
        <v>0</v>
      </c>
      <c r="P20" s="24">
        <f t="shared" si="6"/>
        <v>805</v>
      </c>
      <c r="Q20" s="29"/>
      <c r="R20" s="4">
        <f>Q20*P20</f>
        <v>0</v>
      </c>
      <c r="S20" s="24">
        <f t="shared" si="8"/>
        <v>862.5</v>
      </c>
      <c r="T20" s="4"/>
      <c r="U20" s="4">
        <f>T20*S20</f>
        <v>0</v>
      </c>
      <c r="V20" s="48">
        <v>1150</v>
      </c>
    </row>
    <row r="21" spans="1:22" ht="145.94999999999999" customHeight="1" x14ac:dyDescent="0.3">
      <c r="A21" s="110"/>
      <c r="B21" s="248" t="s">
        <v>185</v>
      </c>
      <c r="C21" s="214"/>
      <c r="D21" s="215"/>
      <c r="E21" s="34" t="s">
        <v>184</v>
      </c>
      <c r="F21" s="91">
        <v>300</v>
      </c>
      <c r="G21" s="115">
        <f t="shared" si="10"/>
        <v>859.5</v>
      </c>
      <c r="H21" s="35"/>
      <c r="I21" s="35">
        <f>H21*G21</f>
        <v>0</v>
      </c>
      <c r="J21" s="53">
        <f t="shared" si="11"/>
        <v>1050.5</v>
      </c>
      <c r="K21" s="36"/>
      <c r="L21" s="35">
        <f>K21*J21</f>
        <v>0</v>
      </c>
      <c r="M21" s="54">
        <f t="shared" si="4"/>
        <v>1241.5</v>
      </c>
      <c r="N21" s="36"/>
      <c r="O21" s="35">
        <f>N21*M21</f>
        <v>0</v>
      </c>
      <c r="P21" s="37">
        <f t="shared" si="6"/>
        <v>1337</v>
      </c>
      <c r="Q21" s="36"/>
      <c r="R21" s="35">
        <f>Q21*P21</f>
        <v>0</v>
      </c>
      <c r="S21" s="37">
        <f t="shared" si="8"/>
        <v>1432.5</v>
      </c>
      <c r="T21" s="35"/>
      <c r="U21" s="35">
        <f>T21*S21</f>
        <v>0</v>
      </c>
      <c r="V21" s="86">
        <v>1910</v>
      </c>
    </row>
    <row r="22" spans="1:22" ht="21" x14ac:dyDescent="0.3">
      <c r="A22" s="242" t="s">
        <v>165</v>
      </c>
      <c r="B22" s="242"/>
      <c r="C22" s="242"/>
      <c r="D22" s="242"/>
      <c r="E22" s="242"/>
      <c r="F22" s="109"/>
      <c r="G22" s="109"/>
      <c r="H22" s="109"/>
      <c r="I22" s="109"/>
      <c r="J22" s="109"/>
      <c r="K22" s="109"/>
      <c r="L22" s="109"/>
      <c r="M22" s="109"/>
      <c r="N22" s="109"/>
      <c r="O22" s="109"/>
      <c r="P22" s="109"/>
      <c r="Q22" s="109"/>
      <c r="R22" s="109"/>
      <c r="S22" s="109"/>
      <c r="T22" s="109"/>
      <c r="U22" s="109"/>
      <c r="V22" s="109"/>
    </row>
    <row r="23" spans="1:22" ht="145.94999999999999" customHeight="1" x14ac:dyDescent="0.3">
      <c r="A23" s="96"/>
      <c r="B23" s="188" t="s">
        <v>170</v>
      </c>
      <c r="C23" s="189"/>
      <c r="D23" s="190"/>
      <c r="E23" s="18" t="s">
        <v>169</v>
      </c>
      <c r="F23" s="79">
        <v>100</v>
      </c>
      <c r="G23" s="115">
        <f>V23*0.45</f>
        <v>472.5</v>
      </c>
      <c r="H23" s="4"/>
      <c r="I23" s="4">
        <f>H23*G23</f>
        <v>0</v>
      </c>
      <c r="J23" s="53">
        <f>V23*0.55</f>
        <v>577.5</v>
      </c>
      <c r="K23" s="29"/>
      <c r="L23" s="4">
        <f>K23*J23</f>
        <v>0</v>
      </c>
      <c r="M23" s="53">
        <f>V23*0.65</f>
        <v>682.5</v>
      </c>
      <c r="N23" s="29"/>
      <c r="O23" s="4">
        <f>N23*M23</f>
        <v>0</v>
      </c>
      <c r="P23" s="24">
        <f>V23*0.7</f>
        <v>735</v>
      </c>
      <c r="Q23" s="29"/>
      <c r="R23" s="4">
        <f>Q23*P23</f>
        <v>0</v>
      </c>
      <c r="S23" s="24">
        <f>V23*0.75</f>
        <v>787.5</v>
      </c>
      <c r="T23" s="4"/>
      <c r="U23" s="4">
        <f>T23*S23</f>
        <v>0</v>
      </c>
      <c r="V23" s="48">
        <v>1050</v>
      </c>
    </row>
    <row r="24" spans="1:22" ht="145.94999999999999" customHeight="1" x14ac:dyDescent="0.3">
      <c r="A24" s="96"/>
      <c r="B24" s="188" t="s">
        <v>191</v>
      </c>
      <c r="C24" s="189"/>
      <c r="D24" s="190"/>
      <c r="E24" s="18" t="s">
        <v>190</v>
      </c>
      <c r="F24" s="79">
        <v>100</v>
      </c>
      <c r="G24" s="115">
        <f>V24*0.45</f>
        <v>1233</v>
      </c>
      <c r="H24" s="4"/>
      <c r="I24" s="4">
        <f>H24*G24</f>
        <v>0</v>
      </c>
      <c r="J24" s="53">
        <f>V24*0.55</f>
        <v>1507.0000000000002</v>
      </c>
      <c r="K24" s="29"/>
      <c r="L24" s="4">
        <f>K24*J24</f>
        <v>0</v>
      </c>
      <c r="M24" s="53">
        <f>V24*0.65</f>
        <v>1781</v>
      </c>
      <c r="N24" s="29"/>
      <c r="O24" s="4">
        <f>N24*M24</f>
        <v>0</v>
      </c>
      <c r="P24" s="24">
        <f>V24*0.7</f>
        <v>1917.9999999999998</v>
      </c>
      <c r="Q24" s="29"/>
      <c r="R24" s="4">
        <f>Q24*P24</f>
        <v>0</v>
      </c>
      <c r="S24" s="24">
        <f>V24*0.75</f>
        <v>2055</v>
      </c>
      <c r="T24" s="4"/>
      <c r="U24" s="4">
        <f>T24*S24</f>
        <v>0</v>
      </c>
      <c r="V24" s="48">
        <v>2740</v>
      </c>
    </row>
    <row r="25" spans="1:22" ht="21" x14ac:dyDescent="0.3">
      <c r="A25" s="242" t="s">
        <v>187</v>
      </c>
      <c r="B25" s="242"/>
      <c r="C25" s="242"/>
      <c r="D25" s="242"/>
      <c r="E25" s="242"/>
      <c r="F25" s="109"/>
      <c r="G25" s="109"/>
      <c r="H25" s="109"/>
      <c r="I25" s="109"/>
      <c r="J25" s="109"/>
      <c r="K25" s="109"/>
      <c r="L25" s="109"/>
      <c r="M25" s="109"/>
      <c r="N25" s="109"/>
      <c r="O25" s="109"/>
      <c r="P25" s="109"/>
      <c r="Q25" s="109"/>
      <c r="R25" s="109"/>
      <c r="S25" s="109"/>
      <c r="T25" s="109"/>
      <c r="U25" s="109"/>
      <c r="V25" s="109"/>
    </row>
    <row r="26" spans="1:22" ht="159" customHeight="1" x14ac:dyDescent="0.3">
      <c r="A26" s="96"/>
      <c r="B26" s="188" t="s">
        <v>192</v>
      </c>
      <c r="C26" s="189"/>
      <c r="D26" s="190"/>
      <c r="E26" s="18" t="s">
        <v>193</v>
      </c>
      <c r="F26" s="79">
        <v>250</v>
      </c>
      <c r="G26" s="115">
        <f>V26*0.45</f>
        <v>355.5</v>
      </c>
      <c r="H26" s="4"/>
      <c r="I26" s="4">
        <f>H26*G26</f>
        <v>0</v>
      </c>
      <c r="J26" s="53">
        <f>V26*0.55</f>
        <v>434.50000000000006</v>
      </c>
      <c r="K26" s="29"/>
      <c r="L26" s="4">
        <f>K26*J26</f>
        <v>0</v>
      </c>
      <c r="M26" s="53">
        <f>V26*0.65</f>
        <v>513.5</v>
      </c>
      <c r="N26" s="29"/>
      <c r="O26" s="4">
        <f>N26*M26</f>
        <v>0</v>
      </c>
      <c r="P26" s="24">
        <f>V26*0.7</f>
        <v>553</v>
      </c>
      <c r="Q26" s="29"/>
      <c r="R26" s="4">
        <f>Q26*P26</f>
        <v>0</v>
      </c>
      <c r="S26" s="24">
        <f>V26*0.75</f>
        <v>592.5</v>
      </c>
      <c r="T26" s="4"/>
      <c r="U26" s="4">
        <f>T26*S26</f>
        <v>0</v>
      </c>
      <c r="V26" s="48">
        <v>790</v>
      </c>
    </row>
    <row r="27" spans="1:22" ht="23.4" x14ac:dyDescent="0.3">
      <c r="A27" s="249" t="s">
        <v>186</v>
      </c>
      <c r="B27" s="250"/>
      <c r="C27" s="250"/>
      <c r="D27" s="250"/>
      <c r="E27" s="250"/>
      <c r="F27" s="111"/>
      <c r="G27" s="43"/>
      <c r="H27" s="43"/>
      <c r="I27" s="43"/>
      <c r="J27" s="112"/>
      <c r="K27" s="44"/>
      <c r="L27" s="43"/>
      <c r="M27" s="112"/>
      <c r="N27" s="44"/>
      <c r="O27" s="43"/>
      <c r="P27" s="113"/>
      <c r="Q27" s="44"/>
      <c r="R27" s="43"/>
      <c r="S27" s="113"/>
      <c r="T27" s="43"/>
      <c r="U27" s="43"/>
      <c r="V27" s="50"/>
    </row>
    <row r="28" spans="1:22" ht="144" x14ac:dyDescent="0.3">
      <c r="A28" s="97" t="s">
        <v>65</v>
      </c>
      <c r="B28" s="218" t="s">
        <v>146</v>
      </c>
      <c r="C28" s="219"/>
      <c r="D28" s="220"/>
      <c r="E28" s="39" t="s">
        <v>147</v>
      </c>
      <c r="F28" s="78">
        <v>160</v>
      </c>
      <c r="G28" s="115">
        <f t="shared" ref="G28:G34" si="12">V28*0.45</f>
        <v>778.5</v>
      </c>
      <c r="H28" s="40"/>
      <c r="I28" s="40">
        <f t="shared" ref="I28:I34" si="13">H28*G28</f>
        <v>0</v>
      </c>
      <c r="J28" s="53">
        <f t="shared" ref="J28:J34" si="14">V28*0.55</f>
        <v>951.50000000000011</v>
      </c>
      <c r="K28" s="41"/>
      <c r="L28" s="40">
        <f t="shared" ref="L28:L34" si="15">K28*J28</f>
        <v>0</v>
      </c>
      <c r="M28" s="56">
        <f t="shared" ref="M28:M34" si="16">V28*0.65</f>
        <v>1124.5</v>
      </c>
      <c r="N28" s="41"/>
      <c r="O28" s="40">
        <f t="shared" ref="O28:O34" si="17">N28*M28</f>
        <v>0</v>
      </c>
      <c r="P28" s="42">
        <f t="shared" ref="P28:P34" si="18">V28*0.7</f>
        <v>1211</v>
      </c>
      <c r="Q28" s="41"/>
      <c r="R28" s="40">
        <f t="shared" ref="R28:R34" si="19">Q28*P28</f>
        <v>0</v>
      </c>
      <c r="S28" s="42">
        <f t="shared" ref="S28:S34" si="20">V28*0.75</f>
        <v>1297.5</v>
      </c>
      <c r="T28" s="40"/>
      <c r="U28" s="40">
        <f t="shared" ref="U28:U34" si="21">T28*S28</f>
        <v>0</v>
      </c>
      <c r="V28" s="87">
        <v>1730</v>
      </c>
    </row>
    <row r="29" spans="1:22" ht="129.6" x14ac:dyDescent="0.3">
      <c r="A29" s="96"/>
      <c r="B29" s="188" t="s">
        <v>178</v>
      </c>
      <c r="C29" s="189"/>
      <c r="D29" s="190"/>
      <c r="E29" s="18" t="s">
        <v>179</v>
      </c>
      <c r="F29" s="79">
        <v>250</v>
      </c>
      <c r="G29" s="115">
        <f t="shared" si="12"/>
        <v>553.5</v>
      </c>
      <c r="H29" s="4"/>
      <c r="I29" s="4">
        <f t="shared" si="13"/>
        <v>0</v>
      </c>
      <c r="J29" s="53">
        <f t="shared" si="14"/>
        <v>676.5</v>
      </c>
      <c r="K29" s="29"/>
      <c r="L29" s="4">
        <f t="shared" si="15"/>
        <v>0</v>
      </c>
      <c r="M29" s="53">
        <f t="shared" si="16"/>
        <v>799.5</v>
      </c>
      <c r="N29" s="29"/>
      <c r="O29" s="4">
        <f t="shared" si="17"/>
        <v>0</v>
      </c>
      <c r="P29" s="24">
        <f t="shared" si="18"/>
        <v>861</v>
      </c>
      <c r="Q29" s="29"/>
      <c r="R29" s="4">
        <f t="shared" si="19"/>
        <v>0</v>
      </c>
      <c r="S29" s="24">
        <f t="shared" si="20"/>
        <v>922.5</v>
      </c>
      <c r="T29" s="4"/>
      <c r="U29" s="4">
        <f t="shared" si="21"/>
        <v>0</v>
      </c>
      <c r="V29" s="48">
        <v>1230</v>
      </c>
    </row>
    <row r="30" spans="1:22" ht="63" customHeight="1" x14ac:dyDescent="0.3">
      <c r="A30" s="96"/>
      <c r="B30" s="188" t="s">
        <v>180</v>
      </c>
      <c r="C30" s="189"/>
      <c r="D30" s="190"/>
      <c r="E30" s="18" t="s">
        <v>181</v>
      </c>
      <c r="F30" s="79">
        <v>150</v>
      </c>
      <c r="G30" s="115">
        <f t="shared" si="12"/>
        <v>490.5</v>
      </c>
      <c r="H30" s="4"/>
      <c r="I30" s="4">
        <f t="shared" si="13"/>
        <v>0</v>
      </c>
      <c r="J30" s="53">
        <f t="shared" si="14"/>
        <v>599.5</v>
      </c>
      <c r="K30" s="29"/>
      <c r="L30" s="4">
        <f t="shared" si="15"/>
        <v>0</v>
      </c>
      <c r="M30" s="53">
        <f t="shared" si="16"/>
        <v>708.5</v>
      </c>
      <c r="N30" s="29"/>
      <c r="O30" s="4">
        <f t="shared" si="17"/>
        <v>0</v>
      </c>
      <c r="P30" s="24">
        <f t="shared" si="18"/>
        <v>763</v>
      </c>
      <c r="Q30" s="29"/>
      <c r="R30" s="4">
        <f t="shared" si="19"/>
        <v>0</v>
      </c>
      <c r="S30" s="24">
        <f t="shared" si="20"/>
        <v>817.5</v>
      </c>
      <c r="T30" s="4"/>
      <c r="U30" s="4">
        <f t="shared" si="21"/>
        <v>0</v>
      </c>
      <c r="V30" s="48">
        <v>1090</v>
      </c>
    </row>
    <row r="31" spans="1:22" ht="71.400000000000006" customHeight="1" x14ac:dyDescent="0.3">
      <c r="A31" s="96"/>
      <c r="B31" s="188" t="s">
        <v>173</v>
      </c>
      <c r="C31" s="189"/>
      <c r="D31" s="190"/>
      <c r="E31" s="18" t="s">
        <v>174</v>
      </c>
      <c r="F31" s="79">
        <v>150</v>
      </c>
      <c r="G31" s="115">
        <f t="shared" si="12"/>
        <v>504</v>
      </c>
      <c r="H31" s="4"/>
      <c r="I31" s="4">
        <f t="shared" si="13"/>
        <v>0</v>
      </c>
      <c r="J31" s="53">
        <f t="shared" si="14"/>
        <v>616</v>
      </c>
      <c r="K31" s="29"/>
      <c r="L31" s="4">
        <f t="shared" si="15"/>
        <v>0</v>
      </c>
      <c r="M31" s="53">
        <f t="shared" si="16"/>
        <v>728</v>
      </c>
      <c r="N31" s="29"/>
      <c r="O31" s="4">
        <f t="shared" si="17"/>
        <v>0</v>
      </c>
      <c r="P31" s="24">
        <f t="shared" si="18"/>
        <v>784</v>
      </c>
      <c r="Q31" s="29"/>
      <c r="R31" s="4">
        <f t="shared" si="19"/>
        <v>0</v>
      </c>
      <c r="S31" s="24">
        <f t="shared" si="20"/>
        <v>840</v>
      </c>
      <c r="T31" s="4"/>
      <c r="U31" s="4">
        <f t="shared" si="21"/>
        <v>0</v>
      </c>
      <c r="V31" s="48">
        <v>1120</v>
      </c>
    </row>
    <row r="32" spans="1:22" ht="83.4" customHeight="1" x14ac:dyDescent="0.3">
      <c r="A32" s="96"/>
      <c r="B32" s="188" t="s">
        <v>171</v>
      </c>
      <c r="C32" s="189"/>
      <c r="D32" s="190"/>
      <c r="E32" s="18" t="s">
        <v>172</v>
      </c>
      <c r="F32" s="79">
        <v>150</v>
      </c>
      <c r="G32" s="115">
        <f t="shared" si="12"/>
        <v>553.5</v>
      </c>
      <c r="H32" s="4"/>
      <c r="I32" s="4">
        <f t="shared" si="13"/>
        <v>0</v>
      </c>
      <c r="J32" s="53">
        <f t="shared" si="14"/>
        <v>676.5</v>
      </c>
      <c r="K32" s="29"/>
      <c r="L32" s="4">
        <f t="shared" si="15"/>
        <v>0</v>
      </c>
      <c r="M32" s="53">
        <f t="shared" si="16"/>
        <v>799.5</v>
      </c>
      <c r="N32" s="29"/>
      <c r="O32" s="4">
        <f t="shared" si="17"/>
        <v>0</v>
      </c>
      <c r="P32" s="24">
        <f t="shared" si="18"/>
        <v>861</v>
      </c>
      <c r="Q32" s="29"/>
      <c r="R32" s="4">
        <f t="shared" si="19"/>
        <v>0</v>
      </c>
      <c r="S32" s="24">
        <f t="shared" si="20"/>
        <v>922.5</v>
      </c>
      <c r="T32" s="4"/>
      <c r="U32" s="4">
        <f t="shared" si="21"/>
        <v>0</v>
      </c>
      <c r="V32" s="48">
        <v>1230</v>
      </c>
    </row>
    <row r="33" spans="1:22" ht="129.6" x14ac:dyDescent="0.3">
      <c r="A33" s="96"/>
      <c r="B33" s="188" t="s">
        <v>167</v>
      </c>
      <c r="C33" s="189"/>
      <c r="D33" s="190"/>
      <c r="E33" s="18" t="s">
        <v>168</v>
      </c>
      <c r="F33" s="79">
        <v>250</v>
      </c>
      <c r="G33" s="115">
        <f t="shared" si="12"/>
        <v>661.5</v>
      </c>
      <c r="H33" s="4"/>
      <c r="I33" s="4">
        <f t="shared" si="13"/>
        <v>0</v>
      </c>
      <c r="J33" s="53">
        <f t="shared" si="14"/>
        <v>808.50000000000011</v>
      </c>
      <c r="K33" s="29"/>
      <c r="L33" s="4">
        <f t="shared" si="15"/>
        <v>0</v>
      </c>
      <c r="M33" s="53">
        <f t="shared" si="16"/>
        <v>955.5</v>
      </c>
      <c r="N33" s="29"/>
      <c r="O33" s="4">
        <f t="shared" si="17"/>
        <v>0</v>
      </c>
      <c r="P33" s="24">
        <f t="shared" si="18"/>
        <v>1029</v>
      </c>
      <c r="Q33" s="29"/>
      <c r="R33" s="4">
        <f t="shared" si="19"/>
        <v>0</v>
      </c>
      <c r="S33" s="24">
        <f t="shared" si="20"/>
        <v>1102.5</v>
      </c>
      <c r="T33" s="4"/>
      <c r="U33" s="4">
        <f t="shared" si="21"/>
        <v>0</v>
      </c>
      <c r="V33" s="48">
        <v>1470</v>
      </c>
    </row>
    <row r="34" spans="1:22" ht="72" x14ac:dyDescent="0.3">
      <c r="A34" s="96"/>
      <c r="B34" s="188" t="s">
        <v>188</v>
      </c>
      <c r="C34" s="189"/>
      <c r="D34" s="190"/>
      <c r="E34" s="18" t="s">
        <v>189</v>
      </c>
      <c r="F34" s="79">
        <v>30</v>
      </c>
      <c r="G34" s="115">
        <f t="shared" si="12"/>
        <v>571.5</v>
      </c>
      <c r="H34" s="4"/>
      <c r="I34" s="4">
        <f t="shared" si="13"/>
        <v>0</v>
      </c>
      <c r="J34" s="53">
        <f t="shared" si="14"/>
        <v>698.5</v>
      </c>
      <c r="K34" s="29"/>
      <c r="L34" s="4">
        <f t="shared" si="15"/>
        <v>0</v>
      </c>
      <c r="M34" s="53">
        <f t="shared" si="16"/>
        <v>825.5</v>
      </c>
      <c r="N34" s="29"/>
      <c r="O34" s="4">
        <f t="shared" si="17"/>
        <v>0</v>
      </c>
      <c r="P34" s="24">
        <f t="shared" si="18"/>
        <v>889</v>
      </c>
      <c r="Q34" s="29"/>
      <c r="R34" s="4">
        <f t="shared" si="19"/>
        <v>0</v>
      </c>
      <c r="S34" s="24">
        <f t="shared" si="20"/>
        <v>952.5</v>
      </c>
      <c r="T34" s="4"/>
      <c r="U34" s="4">
        <f t="shared" si="21"/>
        <v>0</v>
      </c>
      <c r="V34" s="48">
        <v>1270</v>
      </c>
    </row>
  </sheetData>
  <mergeCells count="45">
    <mergeCell ref="B34:D34"/>
    <mergeCell ref="B26:D26"/>
    <mergeCell ref="B32:D32"/>
    <mergeCell ref="B31:D31"/>
    <mergeCell ref="B29:D29"/>
    <mergeCell ref="B30:D30"/>
    <mergeCell ref="A25:E25"/>
    <mergeCell ref="A11:A14"/>
    <mergeCell ref="A22:E22"/>
    <mergeCell ref="B33:D33"/>
    <mergeCell ref="B23:D23"/>
    <mergeCell ref="B24:D24"/>
    <mergeCell ref="B21:D21"/>
    <mergeCell ref="A27:E27"/>
    <mergeCell ref="B17:D17"/>
    <mergeCell ref="B28:D28"/>
    <mergeCell ref="B18:D18"/>
    <mergeCell ref="B19:D19"/>
    <mergeCell ref="B20:D20"/>
    <mergeCell ref="B11:D12"/>
    <mergeCell ref="E11:E14"/>
    <mergeCell ref="B13:D14"/>
    <mergeCell ref="V1:V2"/>
    <mergeCell ref="G2:I2"/>
    <mergeCell ref="J2:L2"/>
    <mergeCell ref="M2:O2"/>
    <mergeCell ref="P2:R2"/>
    <mergeCell ref="S2:U2"/>
    <mergeCell ref="F1:F2"/>
    <mergeCell ref="G1:I1"/>
    <mergeCell ref="J1:U1"/>
    <mergeCell ref="A10:E10"/>
    <mergeCell ref="A1:E1"/>
    <mergeCell ref="B15:D15"/>
    <mergeCell ref="B16:D16"/>
    <mergeCell ref="E6:E7"/>
    <mergeCell ref="B7:D7"/>
    <mergeCell ref="A2:E2"/>
    <mergeCell ref="B3:D3"/>
    <mergeCell ref="B4:D4"/>
    <mergeCell ref="B8:D8"/>
    <mergeCell ref="B9:D9"/>
    <mergeCell ref="B6:D6"/>
    <mergeCell ref="B5:D5"/>
    <mergeCell ref="E3:E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8"/>
  <sheetViews>
    <sheetView zoomScale="70" zoomScaleNormal="70" workbookViewId="0">
      <selection activeCell="E24" sqref="E24"/>
    </sheetView>
  </sheetViews>
  <sheetFormatPr defaultRowHeight="14.4" x14ac:dyDescent="0.3"/>
  <cols>
    <col min="4" max="4" width="30.6640625" customWidth="1"/>
    <col min="5" max="5" width="55.6640625" customWidth="1"/>
    <col min="6" max="6" width="12.21875" customWidth="1"/>
  </cols>
  <sheetData>
    <row r="1" spans="1:23" ht="18" customHeight="1" x14ac:dyDescent="0.3">
      <c r="A1" s="243" t="s">
        <v>232</v>
      </c>
      <c r="B1" s="243"/>
      <c r="C1" s="243"/>
      <c r="D1" s="243"/>
      <c r="E1" s="244"/>
      <c r="F1" s="253"/>
      <c r="G1" s="151" t="s">
        <v>6</v>
      </c>
      <c r="H1" s="150" t="s">
        <v>56</v>
      </c>
      <c r="I1" s="138"/>
      <c r="J1" s="139"/>
      <c r="K1" s="256" t="s">
        <v>5</v>
      </c>
      <c r="L1" s="216"/>
      <c r="M1" s="216"/>
      <c r="N1" s="216"/>
      <c r="O1" s="216"/>
      <c r="P1" s="216"/>
      <c r="Q1" s="216"/>
      <c r="R1" s="216"/>
      <c r="S1" s="216"/>
      <c r="T1" s="216"/>
      <c r="U1" s="216"/>
      <c r="V1" s="257"/>
      <c r="W1" s="140" t="s">
        <v>57</v>
      </c>
    </row>
    <row r="2" spans="1:23" ht="33" customHeight="1" x14ac:dyDescent="0.3">
      <c r="A2" s="258" t="s">
        <v>233</v>
      </c>
      <c r="B2" s="258"/>
      <c r="C2" s="258"/>
      <c r="D2" s="258"/>
      <c r="E2" s="258"/>
      <c r="F2" s="252"/>
      <c r="G2" s="152"/>
      <c r="H2" s="147" t="s">
        <v>195</v>
      </c>
      <c r="I2" s="148"/>
      <c r="J2" s="149"/>
      <c r="K2" s="255" t="s">
        <v>194</v>
      </c>
      <c r="L2" s="222"/>
      <c r="M2" s="223"/>
      <c r="N2" s="224" t="s">
        <v>161</v>
      </c>
      <c r="O2" s="225"/>
      <c r="P2" s="226"/>
      <c r="Q2" s="224" t="s">
        <v>160</v>
      </c>
      <c r="R2" s="225"/>
      <c r="S2" s="226"/>
      <c r="T2" s="224" t="s">
        <v>159</v>
      </c>
      <c r="U2" s="225"/>
      <c r="V2" s="226"/>
      <c r="W2" s="141"/>
    </row>
    <row r="3" spans="1:23" ht="118.2" customHeight="1" x14ac:dyDescent="0.3">
      <c r="A3" s="96"/>
      <c r="B3" s="188" t="s">
        <v>229</v>
      </c>
      <c r="C3" s="189"/>
      <c r="D3" s="190"/>
      <c r="E3" s="18" t="s">
        <v>230</v>
      </c>
      <c r="F3" s="259" t="s">
        <v>231</v>
      </c>
      <c r="G3" s="79">
        <v>5000</v>
      </c>
      <c r="H3" s="115">
        <f>W3*0.45</f>
        <v>4297.5</v>
      </c>
      <c r="I3" s="4"/>
      <c r="J3" s="4">
        <f>I3*H3</f>
        <v>0</v>
      </c>
      <c r="K3" s="53">
        <f>W3*0.55</f>
        <v>5252.5</v>
      </c>
      <c r="L3" s="29"/>
      <c r="M3" s="4">
        <f>L3*K3</f>
        <v>0</v>
      </c>
      <c r="N3" s="53">
        <f>W3*0.65</f>
        <v>6207.5</v>
      </c>
      <c r="O3" s="29"/>
      <c r="P3" s="4">
        <f>O3*N3</f>
        <v>0</v>
      </c>
      <c r="Q3" s="24">
        <f>W3*0.7</f>
        <v>6685</v>
      </c>
      <c r="R3" s="29"/>
      <c r="S3" s="4">
        <f>R3*Q3</f>
        <v>0</v>
      </c>
      <c r="T3" s="24">
        <f>W3*0.75</f>
        <v>7162.5</v>
      </c>
      <c r="U3" s="4"/>
      <c r="V3" s="4">
        <f>U3*T3</f>
        <v>0</v>
      </c>
      <c r="W3" s="48">
        <v>9550</v>
      </c>
    </row>
    <row r="4" spans="1:23" ht="118.2" customHeight="1" x14ac:dyDescent="0.3">
      <c r="A4" s="96"/>
      <c r="B4" s="188" t="s">
        <v>234</v>
      </c>
      <c r="C4" s="189"/>
      <c r="D4" s="190"/>
      <c r="E4" s="18" t="s">
        <v>235</v>
      </c>
      <c r="F4" s="259"/>
      <c r="G4" s="79">
        <v>1000</v>
      </c>
      <c r="H4" s="115">
        <f>W4*0.45</f>
        <v>891</v>
      </c>
      <c r="I4" s="4"/>
      <c r="J4" s="4">
        <f>I4*H4</f>
        <v>0</v>
      </c>
      <c r="K4" s="53">
        <f>W4*0.55</f>
        <v>1089</v>
      </c>
      <c r="L4" s="29"/>
      <c r="M4" s="4">
        <f>L4*K4</f>
        <v>0</v>
      </c>
      <c r="N4" s="53">
        <f>W4*0.65</f>
        <v>1287</v>
      </c>
      <c r="O4" s="29"/>
      <c r="P4" s="4">
        <f>O4*N4</f>
        <v>0</v>
      </c>
      <c r="Q4" s="24">
        <f>W4*0.7</f>
        <v>1386</v>
      </c>
      <c r="R4" s="29"/>
      <c r="S4" s="4">
        <f>R4*Q4</f>
        <v>0</v>
      </c>
      <c r="T4" s="24">
        <f>W4*0.75</f>
        <v>1485</v>
      </c>
      <c r="U4" s="4"/>
      <c r="V4" s="4">
        <f>U4*T4</f>
        <v>0</v>
      </c>
      <c r="W4" s="48">
        <v>1980</v>
      </c>
    </row>
    <row r="5" spans="1:23" ht="106.8" customHeight="1" x14ac:dyDescent="0.3">
      <c r="A5" s="96"/>
      <c r="B5" s="188" t="s">
        <v>239</v>
      </c>
      <c r="C5" s="189"/>
      <c r="D5" s="190"/>
      <c r="E5" s="18" t="s">
        <v>236</v>
      </c>
      <c r="F5" s="259"/>
      <c r="G5" s="79">
        <v>500</v>
      </c>
      <c r="H5" s="115">
        <f>W5*0.45</f>
        <v>544.5</v>
      </c>
      <c r="I5" s="4"/>
      <c r="J5" s="4">
        <f>I5*H5</f>
        <v>0</v>
      </c>
      <c r="K5" s="53">
        <f>W5*0.55</f>
        <v>665.5</v>
      </c>
      <c r="L5" s="29"/>
      <c r="M5" s="4">
        <f>L5*K5</f>
        <v>0</v>
      </c>
      <c r="N5" s="53">
        <f>W5*0.65</f>
        <v>786.5</v>
      </c>
      <c r="O5" s="29"/>
      <c r="P5" s="4">
        <f>O5*N5</f>
        <v>0</v>
      </c>
      <c r="Q5" s="24">
        <f>W5*0.7</f>
        <v>847</v>
      </c>
      <c r="R5" s="29"/>
      <c r="S5" s="4">
        <f>R5*Q5</f>
        <v>0</v>
      </c>
      <c r="T5" s="24">
        <f>W5*0.75</f>
        <v>907.5</v>
      </c>
      <c r="U5" s="4"/>
      <c r="V5" s="4">
        <f>U5*T5</f>
        <v>0</v>
      </c>
      <c r="W5" s="48">
        <v>1210</v>
      </c>
    </row>
    <row r="6" spans="1:23" ht="121.2" customHeight="1" x14ac:dyDescent="0.3">
      <c r="A6" s="96"/>
      <c r="B6" s="188" t="s">
        <v>240</v>
      </c>
      <c r="C6" s="189"/>
      <c r="D6" s="190"/>
      <c r="E6" s="18" t="s">
        <v>237</v>
      </c>
      <c r="F6" s="259"/>
      <c r="G6" s="79">
        <v>250</v>
      </c>
      <c r="H6" s="115">
        <f>W6*0.45</f>
        <v>400.5</v>
      </c>
      <c r="I6" s="4"/>
      <c r="J6" s="4">
        <f>I6*H6</f>
        <v>0</v>
      </c>
      <c r="K6" s="53">
        <f>W6*0.55</f>
        <v>489.50000000000006</v>
      </c>
      <c r="L6" s="29"/>
      <c r="M6" s="4">
        <f>L6*K6</f>
        <v>0</v>
      </c>
      <c r="N6" s="53">
        <f>W6*0.65</f>
        <v>578.5</v>
      </c>
      <c r="O6" s="29"/>
      <c r="P6" s="4">
        <f>O6*N6</f>
        <v>0</v>
      </c>
      <c r="Q6" s="24">
        <f>W6*0.7</f>
        <v>623</v>
      </c>
      <c r="R6" s="29"/>
      <c r="S6" s="4">
        <f>R6*Q6</f>
        <v>0</v>
      </c>
      <c r="T6" s="24">
        <f>W6*0.75</f>
        <v>667.5</v>
      </c>
      <c r="U6" s="4"/>
      <c r="V6" s="4">
        <f>U6*T6</f>
        <v>0</v>
      </c>
      <c r="W6" s="48">
        <v>890</v>
      </c>
    </row>
    <row r="7" spans="1:23" ht="108" customHeight="1" x14ac:dyDescent="0.3">
      <c r="A7" s="260"/>
      <c r="B7" s="261" t="s">
        <v>241</v>
      </c>
      <c r="C7" s="261"/>
      <c r="D7" s="261"/>
      <c r="E7" s="254" t="s">
        <v>238</v>
      </c>
      <c r="F7" s="259"/>
      <c r="G7" s="79">
        <v>500</v>
      </c>
      <c r="H7" s="115">
        <f>W7*0.45</f>
        <v>657</v>
      </c>
      <c r="I7" s="4"/>
      <c r="J7" s="4">
        <f>I7*H7</f>
        <v>0</v>
      </c>
      <c r="K7" s="53">
        <f>W7*0.55</f>
        <v>803.00000000000011</v>
      </c>
      <c r="L7" s="29"/>
      <c r="M7" s="4">
        <f>L7*K7</f>
        <v>0</v>
      </c>
      <c r="N7" s="53">
        <f>W7*0.65</f>
        <v>949</v>
      </c>
      <c r="O7" s="29"/>
      <c r="P7" s="4">
        <f>O7*N7</f>
        <v>0</v>
      </c>
      <c r="Q7" s="24">
        <f>W7*0.7</f>
        <v>1021.9999999999999</v>
      </c>
      <c r="R7" s="29"/>
      <c r="S7" s="4">
        <f>R7*Q7</f>
        <v>0</v>
      </c>
      <c r="T7" s="24">
        <f>W7*0.75</f>
        <v>1095</v>
      </c>
      <c r="U7" s="4"/>
      <c r="V7" s="4">
        <f>U7*T7</f>
        <v>0</v>
      </c>
      <c r="W7" s="48">
        <v>1460</v>
      </c>
    </row>
    <row r="8" spans="1:23" ht="88.8" customHeight="1" x14ac:dyDescent="0.3">
      <c r="A8" s="260"/>
      <c r="B8" s="261"/>
      <c r="C8" s="261"/>
      <c r="D8" s="261"/>
      <c r="E8" s="254"/>
      <c r="F8" s="259"/>
      <c r="G8" s="79">
        <v>250</v>
      </c>
      <c r="H8" s="115">
        <f>W8*0.45</f>
        <v>364.5</v>
      </c>
      <c r="I8" s="4"/>
      <c r="J8" s="4">
        <f>I8*H8</f>
        <v>0</v>
      </c>
      <c r="K8" s="53">
        <f>W8*0.55</f>
        <v>445.50000000000006</v>
      </c>
      <c r="L8" s="29"/>
      <c r="M8" s="4">
        <f>L8*K8</f>
        <v>0</v>
      </c>
      <c r="N8" s="53">
        <f>W8*0.65</f>
        <v>526.5</v>
      </c>
      <c r="O8" s="29"/>
      <c r="P8" s="4">
        <f>O8*N8</f>
        <v>0</v>
      </c>
      <c r="Q8" s="24">
        <f>W8*0.7</f>
        <v>567</v>
      </c>
      <c r="R8" s="29"/>
      <c r="S8" s="4">
        <f>R8*Q8</f>
        <v>0</v>
      </c>
      <c r="T8" s="24">
        <f>W8*0.75</f>
        <v>607.5</v>
      </c>
      <c r="U8" s="4"/>
      <c r="V8" s="4">
        <f>U8*T8</f>
        <v>0</v>
      </c>
      <c r="W8" s="48">
        <v>810</v>
      </c>
    </row>
  </sheetData>
  <mergeCells count="20">
    <mergeCell ref="E7:E8"/>
    <mergeCell ref="B7:D8"/>
    <mergeCell ref="A7:A8"/>
    <mergeCell ref="F3:F6"/>
    <mergeCell ref="F7:F8"/>
    <mergeCell ref="B6:D6"/>
    <mergeCell ref="T2:V2"/>
    <mergeCell ref="B3:D3"/>
    <mergeCell ref="B4:D4"/>
    <mergeCell ref="B5:D5"/>
    <mergeCell ref="A1:E1"/>
    <mergeCell ref="G1:G2"/>
    <mergeCell ref="H1:J1"/>
    <mergeCell ref="K1:V1"/>
    <mergeCell ref="W1:W2"/>
    <mergeCell ref="A2:E2"/>
    <mergeCell ref="H2:J2"/>
    <mergeCell ref="K2:M2"/>
    <mergeCell ref="N2:P2"/>
    <mergeCell ref="Q2:S2"/>
  </mergeCells>
  <pageMargins left="0.7" right="0.7" top="0.75" bottom="0.75" header="0.3" footer="0.3"/>
  <pageSetup paperSize="260" orientation="portrait" horizontalDpi="203" verticalDpi="20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B087"/>
  </sheetPr>
  <dimension ref="A1:V8"/>
  <sheetViews>
    <sheetView zoomScale="70" zoomScaleNormal="70" workbookViewId="0">
      <selection sqref="A1:XFD2"/>
    </sheetView>
  </sheetViews>
  <sheetFormatPr defaultRowHeight="14.4" x14ac:dyDescent="0.3"/>
  <cols>
    <col min="4" max="4" width="28.5546875" customWidth="1"/>
    <col min="5" max="5" width="76.88671875" customWidth="1"/>
  </cols>
  <sheetData>
    <row r="1" spans="1:22" ht="18" x14ac:dyDescent="0.3">
      <c r="A1" s="243"/>
      <c r="B1" s="243"/>
      <c r="C1" s="243"/>
      <c r="D1" s="243"/>
      <c r="E1" s="244"/>
      <c r="F1" s="151" t="s">
        <v>6</v>
      </c>
      <c r="G1" s="150" t="s">
        <v>56</v>
      </c>
      <c r="H1" s="138"/>
      <c r="I1" s="139"/>
      <c r="J1" s="256" t="s">
        <v>5</v>
      </c>
      <c r="K1" s="216"/>
      <c r="L1" s="216"/>
      <c r="M1" s="216"/>
      <c r="N1" s="216"/>
      <c r="O1" s="216"/>
      <c r="P1" s="216"/>
      <c r="Q1" s="216"/>
      <c r="R1" s="216"/>
      <c r="S1" s="216"/>
      <c r="T1" s="216"/>
      <c r="U1" s="257"/>
      <c r="V1" s="140" t="s">
        <v>57</v>
      </c>
    </row>
    <row r="2" spans="1:22" ht="25.8" x14ac:dyDescent="0.3">
      <c r="A2" s="263"/>
      <c r="B2" s="263"/>
      <c r="C2" s="263"/>
      <c r="D2" s="263"/>
      <c r="E2" s="263"/>
      <c r="F2" s="152"/>
      <c r="G2" s="147" t="s">
        <v>195</v>
      </c>
      <c r="H2" s="148"/>
      <c r="I2" s="149"/>
      <c r="J2" s="255" t="s">
        <v>194</v>
      </c>
      <c r="K2" s="222"/>
      <c r="L2" s="223"/>
      <c r="M2" s="224" t="s">
        <v>161</v>
      </c>
      <c r="N2" s="225"/>
      <c r="O2" s="226"/>
      <c r="P2" s="224" t="s">
        <v>160</v>
      </c>
      <c r="Q2" s="225"/>
      <c r="R2" s="226"/>
      <c r="S2" s="224" t="s">
        <v>159</v>
      </c>
      <c r="T2" s="225"/>
      <c r="U2" s="226"/>
      <c r="V2" s="141"/>
    </row>
    <row r="3" spans="1:22" ht="232.8" customHeight="1" x14ac:dyDescent="0.3">
      <c r="B3" s="188" t="s">
        <v>177</v>
      </c>
      <c r="C3" s="189"/>
      <c r="D3" s="190"/>
      <c r="E3" s="18" t="s">
        <v>30</v>
      </c>
      <c r="F3" s="79" t="s">
        <v>48</v>
      </c>
      <c r="G3" s="116">
        <f>V3*0.45</f>
        <v>517.5</v>
      </c>
      <c r="H3" s="4"/>
      <c r="I3" s="4">
        <f>H3*G3</f>
        <v>0</v>
      </c>
      <c r="J3" s="56">
        <f>V3*0.55</f>
        <v>632.5</v>
      </c>
      <c r="K3" s="29"/>
      <c r="L3" s="4">
        <f>K3*J3</f>
        <v>0</v>
      </c>
      <c r="M3" s="42">
        <f>S3*0.65</f>
        <v>560.625</v>
      </c>
      <c r="N3" s="29"/>
      <c r="O3" s="4">
        <f>N3*M3</f>
        <v>0</v>
      </c>
      <c r="P3" s="42">
        <f>V3*0.7</f>
        <v>805</v>
      </c>
      <c r="Q3" s="29"/>
      <c r="R3" s="4">
        <f>Q3*P3</f>
        <v>0</v>
      </c>
      <c r="S3" s="42">
        <f>V3*0.75</f>
        <v>862.5</v>
      </c>
      <c r="T3" s="4"/>
      <c r="U3" s="4">
        <f>T3*S3</f>
        <v>0</v>
      </c>
      <c r="V3" s="48">
        <v>1150</v>
      </c>
    </row>
    <row r="4" spans="1:22" ht="28.8" customHeight="1" x14ac:dyDescent="0.3">
      <c r="A4" s="260"/>
      <c r="B4" s="261" t="s">
        <v>242</v>
      </c>
      <c r="C4" s="261"/>
      <c r="D4" s="261"/>
      <c r="E4" s="254" t="s">
        <v>243</v>
      </c>
      <c r="F4" s="79">
        <v>100</v>
      </c>
      <c r="G4" s="115">
        <f>V4*0.45</f>
        <v>643.5</v>
      </c>
      <c r="H4" s="4"/>
      <c r="I4" s="4">
        <f>H4*G4</f>
        <v>0</v>
      </c>
      <c r="J4" s="53">
        <f>V4*0.55</f>
        <v>786.50000000000011</v>
      </c>
      <c r="K4" s="29"/>
      <c r="L4" s="4">
        <f>K4*J4</f>
        <v>0</v>
      </c>
      <c r="M4" s="53">
        <f>V4*0.65</f>
        <v>929.5</v>
      </c>
      <c r="N4" s="29"/>
      <c r="O4" s="4">
        <f>N4*M4</f>
        <v>0</v>
      </c>
      <c r="P4" s="24">
        <f>V4*0.7</f>
        <v>1000.9999999999999</v>
      </c>
      <c r="Q4" s="29"/>
      <c r="R4" s="4">
        <f>Q4*P4</f>
        <v>0</v>
      </c>
      <c r="S4" s="24">
        <f>V4*0.75</f>
        <v>1072.5</v>
      </c>
      <c r="T4" s="4"/>
      <c r="U4" s="4">
        <f>T4*S4</f>
        <v>0</v>
      </c>
      <c r="V4" s="48">
        <v>1430</v>
      </c>
    </row>
    <row r="5" spans="1:22" ht="34.200000000000003" customHeight="1" x14ac:dyDescent="0.3">
      <c r="A5" s="260"/>
      <c r="B5" s="261"/>
      <c r="C5" s="261"/>
      <c r="D5" s="261"/>
      <c r="E5" s="254"/>
      <c r="F5" s="79">
        <v>250</v>
      </c>
      <c r="G5" s="115">
        <f>V5*0.45</f>
        <v>1444.5</v>
      </c>
      <c r="H5" s="4"/>
      <c r="I5" s="4">
        <f>H5*G5</f>
        <v>0</v>
      </c>
      <c r="J5" s="53">
        <f>V5*0.55</f>
        <v>1765.5000000000002</v>
      </c>
      <c r="K5" s="29"/>
      <c r="L5" s="4">
        <f>K5*J5</f>
        <v>0</v>
      </c>
      <c r="M5" s="53">
        <f>V5*0.65</f>
        <v>2086.5</v>
      </c>
      <c r="N5" s="29"/>
      <c r="O5" s="4">
        <f>N5*M5</f>
        <v>0</v>
      </c>
      <c r="P5" s="24">
        <f>V5*0.7</f>
        <v>2247</v>
      </c>
      <c r="Q5" s="29"/>
      <c r="R5" s="4">
        <f>Q5*P5</f>
        <v>0</v>
      </c>
      <c r="S5" s="24">
        <f>V5*0.75</f>
        <v>2407.5</v>
      </c>
      <c r="T5" s="4"/>
      <c r="U5" s="4">
        <f>T5*S5</f>
        <v>0</v>
      </c>
      <c r="V5" s="48">
        <v>3210</v>
      </c>
    </row>
    <row r="6" spans="1:22" ht="36" customHeight="1" x14ac:dyDescent="0.3">
      <c r="A6" s="262"/>
      <c r="B6" s="261" t="s">
        <v>244</v>
      </c>
      <c r="C6" s="261"/>
      <c r="D6" s="261"/>
      <c r="E6" s="254" t="s">
        <v>245</v>
      </c>
      <c r="F6" s="79">
        <v>300</v>
      </c>
      <c r="G6" s="115">
        <f>V6*0.45</f>
        <v>2047.5</v>
      </c>
      <c r="H6" s="4"/>
      <c r="I6" s="4">
        <f>H6*G6</f>
        <v>0</v>
      </c>
      <c r="J6" s="53">
        <f>V6*0.55</f>
        <v>2502.5</v>
      </c>
      <c r="K6" s="29"/>
      <c r="L6" s="4">
        <f>K6*J6</f>
        <v>0</v>
      </c>
      <c r="M6" s="53">
        <f>V6*0.65</f>
        <v>2957.5</v>
      </c>
      <c r="N6" s="29"/>
      <c r="O6" s="4">
        <f>N6*M6</f>
        <v>0</v>
      </c>
      <c r="P6" s="24">
        <f>V6*0.7</f>
        <v>3185</v>
      </c>
      <c r="Q6" s="29"/>
      <c r="R6" s="4">
        <f>Q6*P6</f>
        <v>0</v>
      </c>
      <c r="S6" s="24">
        <f>V6*0.75</f>
        <v>3412.5</v>
      </c>
      <c r="T6" s="4"/>
      <c r="U6" s="4">
        <f>T6*S6</f>
        <v>0</v>
      </c>
      <c r="V6" s="48">
        <v>4550</v>
      </c>
    </row>
    <row r="7" spans="1:22" ht="38.4" customHeight="1" x14ac:dyDescent="0.3">
      <c r="A7" s="262"/>
      <c r="B7" s="261"/>
      <c r="C7" s="261"/>
      <c r="D7" s="261"/>
      <c r="E7" s="254"/>
      <c r="F7" s="79">
        <v>150</v>
      </c>
      <c r="G7" s="115">
        <f>V7*0.45</f>
        <v>1093.5</v>
      </c>
      <c r="H7" s="4"/>
      <c r="I7" s="4">
        <f>H7*G7</f>
        <v>0</v>
      </c>
      <c r="J7" s="53">
        <f>V7*0.55</f>
        <v>1336.5</v>
      </c>
      <c r="K7" s="29"/>
      <c r="L7" s="4">
        <f>K7*J7</f>
        <v>0</v>
      </c>
      <c r="M7" s="53">
        <f>V7*0.65</f>
        <v>1579.5</v>
      </c>
      <c r="N7" s="29"/>
      <c r="O7" s="4">
        <f>N7*M7</f>
        <v>0</v>
      </c>
      <c r="P7" s="24">
        <f>V7*0.7</f>
        <v>1701</v>
      </c>
      <c r="Q7" s="29"/>
      <c r="R7" s="4">
        <f>Q7*P7</f>
        <v>0</v>
      </c>
      <c r="S7" s="24">
        <f>V7*0.75</f>
        <v>1822.5</v>
      </c>
      <c r="T7" s="4"/>
      <c r="U7" s="4">
        <f>T7*S7</f>
        <v>0</v>
      </c>
      <c r="V7" s="48">
        <v>2430</v>
      </c>
    </row>
    <row r="8" spans="1:22" ht="49.8" customHeight="1" x14ac:dyDescent="0.3">
      <c r="A8" s="262"/>
      <c r="B8" s="261"/>
      <c r="C8" s="261"/>
      <c r="D8" s="261"/>
      <c r="E8" s="254"/>
      <c r="F8" s="264">
        <v>50</v>
      </c>
      <c r="G8" s="115">
        <f>V8*0.45</f>
        <v>418.5</v>
      </c>
      <c r="H8" s="4"/>
      <c r="I8" s="4">
        <f>H8*G8</f>
        <v>0</v>
      </c>
      <c r="J8" s="53">
        <f>V8*0.55</f>
        <v>511.50000000000006</v>
      </c>
      <c r="K8" s="29"/>
      <c r="L8" s="4">
        <f>K8*J8</f>
        <v>0</v>
      </c>
      <c r="M8" s="53">
        <f>V8*0.65</f>
        <v>604.5</v>
      </c>
      <c r="N8" s="29"/>
      <c r="O8" s="4">
        <f>N8*M8</f>
        <v>0</v>
      </c>
      <c r="P8" s="24">
        <f>V8*0.7</f>
        <v>651</v>
      </c>
      <c r="Q8" s="29"/>
      <c r="R8" s="4">
        <f>Q8*P8</f>
        <v>0</v>
      </c>
      <c r="S8" s="24">
        <f>V8*0.75</f>
        <v>697.5</v>
      </c>
      <c r="T8" s="4"/>
      <c r="U8" s="4">
        <f>T8*S8</f>
        <v>0</v>
      </c>
      <c r="V8" s="48">
        <v>930</v>
      </c>
    </row>
  </sheetData>
  <mergeCells count="17">
    <mergeCell ref="B3:D3"/>
    <mergeCell ref="A4:A5"/>
    <mergeCell ref="B4:D5"/>
    <mergeCell ref="E4:E5"/>
    <mergeCell ref="E6:E8"/>
    <mergeCell ref="B6:D8"/>
    <mergeCell ref="S2:U2"/>
    <mergeCell ref="A2:E2"/>
    <mergeCell ref="A1:E1"/>
    <mergeCell ref="F1:F2"/>
    <mergeCell ref="G1:I1"/>
    <mergeCell ref="J1:U1"/>
    <mergeCell ref="V1:V2"/>
    <mergeCell ref="G2:I2"/>
    <mergeCell ref="J2:L2"/>
    <mergeCell ref="M2:O2"/>
    <mergeCell ref="P2:R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Познакомимся</vt:lpstr>
      <vt:lpstr>Уход ля лица</vt:lpstr>
      <vt:lpstr>Очищение для лица</vt:lpstr>
      <vt:lpstr>Уход для тела</vt:lpstr>
      <vt:lpstr>Проф средства для волос</vt:lpstr>
      <vt:lpstr>Для массажа</vt:lpstr>
      <vt:lpstr>Для косметологов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2025-11-22T17:06:09Z</dcterms:modified>
</cp:coreProperties>
</file>