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G:\Прайсы\"/>
    </mc:Choice>
  </mc:AlternateContent>
  <xr:revisionPtr revIDLastSave="0" documentId="13_ncr:1_{DA8DC0FF-21B1-4423-8808-7485A5F801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  <sheet name="материал" sheetId="3" state="hidden" r:id="rId2"/>
  </sheets>
  <definedNames>
    <definedName name="_xlnm.Print_Titles" localSheetId="0">прайс!$16:$16</definedName>
    <definedName name="_xlnm.Print_Area" localSheetId="0">прайс!$A$1:$H$43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0" i="1"/>
  <c r="G42" i="1"/>
  <c r="H42" i="1" s="1"/>
  <c r="G41" i="1"/>
  <c r="H41" i="1" s="1"/>
  <c r="G40" i="1"/>
  <c r="H40" i="1" s="1"/>
  <c r="G37" i="1"/>
  <c r="G38" i="1"/>
  <c r="G33" i="1" l="1"/>
  <c r="H33" i="1" s="1"/>
  <c r="G34" i="1"/>
  <c r="H34" i="1" s="1"/>
  <c r="G35" i="1"/>
  <c r="H35" i="1" s="1"/>
  <c r="G36" i="1"/>
  <c r="H36" i="1" s="1"/>
  <c r="H37" i="1"/>
  <c r="H38" i="1"/>
  <c r="G32" i="1" l="1"/>
  <c r="H32" i="1" s="1"/>
  <c r="G31" i="1"/>
  <c r="G30" i="1"/>
  <c r="H30" i="1" s="1"/>
  <c r="G29" i="1"/>
  <c r="H29" i="1" s="1"/>
  <c r="G28" i="1"/>
  <c r="H28" i="1" s="1"/>
  <c r="G27" i="1"/>
  <c r="H27" i="1" s="1"/>
  <c r="G25" i="1" l="1"/>
  <c r="H25" i="1" s="1"/>
  <c r="G24" i="1"/>
  <c r="H24" i="1" s="1"/>
  <c r="H31" i="1" l="1"/>
</calcChain>
</file>

<file path=xl/sharedStrings.xml><?xml version="1.0" encoding="utf-8"?>
<sst xmlns="http://schemas.openxmlformats.org/spreadsheetml/2006/main" count="121" uniqueCount="76">
  <si>
    <t>ОБЩЕСТВО С ОГРАНИЧЕННОЙ ОТВЕТСТВЕННОСТЬЮ</t>
  </si>
  <si>
    <t>«ТехноГрупп»</t>
  </si>
  <si>
    <t>Ед. изм.</t>
  </si>
  <si>
    <t>Цена с НДС, 
руб</t>
  </si>
  <si>
    <t>Наименование</t>
  </si>
  <si>
    <t>м3</t>
  </si>
  <si>
    <t>Выезд специалиста на объект, консультация, составление предварительной сметы затрат</t>
  </si>
  <si>
    <t>бесплатно</t>
  </si>
  <si>
    <t>м2</t>
  </si>
  <si>
    <t>м.п.</t>
  </si>
  <si>
    <t>шт.</t>
  </si>
  <si>
    <t>Земляные работы</t>
  </si>
  <si>
    <t>Разработка грунта механизированным способом с погрузкой и вывозом</t>
  </si>
  <si>
    <t>Разработка грунта механизированным способом в отвал</t>
  </si>
  <si>
    <t>Разработка грунта вручную</t>
  </si>
  <si>
    <t>№ п/п</t>
  </si>
  <si>
    <t>Работа</t>
  </si>
  <si>
    <t>Материал</t>
  </si>
  <si>
    <t>Цена с НДС, руб.</t>
  </si>
  <si>
    <t>Песок</t>
  </si>
  <si>
    <t>Ед. изм-я</t>
  </si>
  <si>
    <t>кг</t>
  </si>
  <si>
    <t xml:space="preserve">Все цены, представленные ниже, ориентировочные, так как всё зависит от сложности проекта и объема работ.  </t>
  </si>
  <si>
    <t>Монтаж и обвязка трубопроводов</t>
  </si>
  <si>
    <t>Устройство песчаного основания</t>
  </si>
  <si>
    <t>Обратная засыпка песком с послойным уплотнением вручную</t>
  </si>
  <si>
    <t>Обратная засыпка песком с послойным уплотнением механизированным способом</t>
  </si>
  <si>
    <t>ПРАЙС-ЛИСТ НА ВЫПОЛНЕНИЕ РАБОТ ПО УСТРОЙСТВУ НАРУЖНЫХ СЕТЕЙ ИНЖЕНЕРНЫХ КОММУНИКАЦИЙ</t>
  </si>
  <si>
    <t>Монтаж трубопроводов канализации из полиэтиленовых труб D=150 мм</t>
  </si>
  <si>
    <t>Труба двухслойная 150 мм</t>
  </si>
  <si>
    <t>Монтаж трубопроводов канализации из полиэтиленовых труб D=200 мм</t>
  </si>
  <si>
    <t>Труба двухслойная 200 мм</t>
  </si>
  <si>
    <t>Монтаж трубопроводов канализации из полиэтиленовых труб D=250 мм</t>
  </si>
  <si>
    <t>Труба двухслойная 250 мм</t>
  </si>
  <si>
    <t>Монтаж трубопроводов канализации из полиэтиленовых труб D=300 мм</t>
  </si>
  <si>
    <t>Труба двухслойная 300 мм</t>
  </si>
  <si>
    <t>Монтаж трубопроводов канализации из полиэтиленовых труб D=400 мм</t>
  </si>
  <si>
    <t>Труба двухслойная 400 мм</t>
  </si>
  <si>
    <t>Труба двухслойная 500 мм</t>
  </si>
  <si>
    <t>Монтаж трубопроводов канализации из полиэтиленовых труб D=500 мм</t>
  </si>
  <si>
    <t>Труба ПЭ 63 мм</t>
  </si>
  <si>
    <t>Труба ПЭ 110 мм</t>
  </si>
  <si>
    <t>Труба ПЭ 160 мм</t>
  </si>
  <si>
    <t>Труба ПЭ 225 мм</t>
  </si>
  <si>
    <t>Труба ПЭ 280 мм</t>
  </si>
  <si>
    <t>Труба ПЭ 315 мм</t>
  </si>
  <si>
    <t>Монтаж и обвязка трубопроводов водопровода из полиэтиленовых труб D=63 мм</t>
  </si>
  <si>
    <t>Монтаж и обвязка трубопроводов водопровода из полиэтиленовых труб D=110 мм</t>
  </si>
  <si>
    <t>Монтаж и обвязка трубопроводов водопровода из полиэтиленовых труб D=160 мм</t>
  </si>
  <si>
    <t>Монтаж и обвязка трубопроводов водопровода из полиэтиленовых труб D=225 мм</t>
  </si>
  <si>
    <t>Монтаж и обвязка трубопроводов водопровода из полиэтиленовых труб D=280 мм</t>
  </si>
  <si>
    <t>Монтаж и обвязка трубопроводов водопровода из полиэтиленовых труб D=315 мм</t>
  </si>
  <si>
    <t>Монтаж колодцев</t>
  </si>
  <si>
    <t>Плита ПН-10</t>
  </si>
  <si>
    <t>Плита ПН-15</t>
  </si>
  <si>
    <t>Плита ПН-20</t>
  </si>
  <si>
    <t>Кольцо КС 10.9</t>
  </si>
  <si>
    <t>Кольцо КС 15.9</t>
  </si>
  <si>
    <t>Кольцо КС 20.9</t>
  </si>
  <si>
    <t>Плита ПП-10</t>
  </si>
  <si>
    <t>Плита ПП-15</t>
  </si>
  <si>
    <t>Плита ПП-20</t>
  </si>
  <si>
    <t>Люк чугунный глухой</t>
  </si>
  <si>
    <t>Люк чугунный дождеприемный</t>
  </si>
  <si>
    <t>Стремянка</t>
  </si>
  <si>
    <t>Бетон М200</t>
  </si>
  <si>
    <t>Мастика битумная</t>
  </si>
  <si>
    <t>УТВЕРЖДАЮ</t>
  </si>
  <si>
    <t>Директор ООО "ТехноГрупп"</t>
  </si>
  <si>
    <t>____________ Лебедев А.В.</t>
  </si>
  <si>
    <t>Монтаж канализационных колодцев D=1,0 м, H=1,0 м</t>
  </si>
  <si>
    <t>Монтаж канализационных колодцев D=1,5 м, H=1,0 м</t>
  </si>
  <si>
    <t>Монтаж канализационных колодцев D=2,0 м, H=1,0 м</t>
  </si>
  <si>
    <t>390011, г.Рязань, район Южный Промузел, дом 15
ИНН 6230081397 КПП 623001001</t>
  </si>
  <si>
    <t>от 23 марта 2022 г.</t>
  </si>
  <si>
    <t>Тел./факс: 42-70-07 
E-mail: tehnogrupp62@yandex.ru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</si>
</sst>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36"/>
      <color indexed="8"/>
      <name val="Century"/>
      <family val="1"/>
      <charset val="204"/>
    </font>
    <font>
      <sz val="12"/>
      <color indexed="8"/>
      <name val="Calibri"/>
      <family val="2"/>
    </font>
    <font>
      <sz val="12"/>
      <color indexed="8"/>
      <name val="Tahoma"/>
      <family val="2"/>
      <charset val="204"/>
    </font>
    <font>
      <b/>
      <i/>
      <sz val="22"/>
      <color indexed="8"/>
      <name val="Calibri"/>
      <family val="2"/>
      <charset val="204"/>
    </font>
    <font>
      <b/>
      <i/>
      <sz val="13"/>
      <color indexed="8"/>
      <name val="Century"/>
      <family val="1"/>
      <charset val="204"/>
    </font>
    <font>
      <sz val="13"/>
      <color indexed="8"/>
      <name val="Century"/>
      <family val="1"/>
      <charset val="204"/>
    </font>
    <font>
      <i/>
      <sz val="13"/>
      <color indexed="8"/>
      <name val="Century"/>
      <family val="1"/>
      <charset val="204"/>
    </font>
    <font>
      <b/>
      <sz val="10"/>
      <color indexed="8"/>
      <name val="Bookman Old Style"/>
      <family val="1"/>
      <charset val="204"/>
    </font>
    <font>
      <sz val="12"/>
      <color indexed="8"/>
      <name val="Bookman Old Style"/>
      <family val="1"/>
      <charset val="204"/>
    </font>
    <font>
      <b/>
      <i/>
      <sz val="12"/>
      <color indexed="8"/>
      <name val="Bookman Old Style"/>
      <family val="1"/>
      <charset val="204"/>
    </font>
    <font>
      <b/>
      <sz val="11.5"/>
      <color indexed="8"/>
      <name val="Bookman Old Style"/>
      <family val="1"/>
      <charset val="204"/>
    </font>
    <font>
      <b/>
      <i/>
      <sz val="16"/>
      <color indexed="8"/>
      <name val="Bookman Old Style"/>
      <family val="1"/>
      <charset val="204"/>
    </font>
    <font>
      <sz val="8"/>
      <name val="Calibri"/>
      <family val="2"/>
      <charset val="204"/>
      <scheme val="minor"/>
    </font>
    <font>
      <sz val="12"/>
      <color indexed="8"/>
      <name val="Century"/>
      <family val="1"/>
      <charset val="204"/>
    </font>
    <font>
      <b/>
      <i/>
      <sz val="16"/>
      <color indexed="8"/>
      <name val="Century"/>
      <family val="1"/>
      <charset val="204"/>
    </font>
    <font>
      <b/>
      <i/>
      <sz val="26"/>
      <color indexed="8"/>
      <name val="Century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4" fontId="1" fillId="0" borderId="0" xfId="1" applyNumberFormat="1"/>
    <xf numFmtId="0" fontId="7" fillId="0" borderId="0" xfId="1" applyFont="1" applyBorder="1" applyAlignment="1">
      <alignment horizontal="center" vertical="center" wrapText="1"/>
    </xf>
    <xf numFmtId="3" fontId="7" fillId="0" borderId="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horizontal="center" vertical="center" wrapText="1"/>
    </xf>
    <xf numFmtId="3" fontId="10" fillId="0" borderId="8" xfId="1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3" fontId="10" fillId="0" borderId="11" xfId="1" applyNumberFormat="1" applyFont="1" applyBorder="1" applyAlignment="1">
      <alignment horizontal="center" vertical="center" wrapText="1"/>
    </xf>
    <xf numFmtId="3" fontId="10" fillId="0" borderId="12" xfId="1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0" fillId="0" borderId="2" xfId="1" applyNumberFormat="1" applyFont="1" applyBorder="1" applyAlignment="1">
      <alignment horizontal="center" vertical="center" wrapText="1"/>
    </xf>
    <xf numFmtId="164" fontId="10" fillId="0" borderId="10" xfId="1" applyNumberFormat="1" applyFont="1" applyBorder="1" applyAlignment="1">
      <alignment horizontal="center" vertical="center" wrapText="1"/>
    </xf>
    <xf numFmtId="164" fontId="10" fillId="0" borderId="13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3" fontId="10" fillId="0" borderId="1" xfId="1" applyNumberFormat="1" applyFont="1" applyBorder="1" applyAlignment="1">
      <alignment horizontal="center" vertical="center" wrapText="1"/>
    </xf>
    <xf numFmtId="3" fontId="10" fillId="0" borderId="3" xfId="1" applyNumberFormat="1" applyFont="1" applyBorder="1" applyAlignment="1">
      <alignment horizontal="center" vertical="center" wrapText="1"/>
    </xf>
    <xf numFmtId="3" fontId="10" fillId="0" borderId="9" xfId="1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left"/>
    </xf>
    <xf numFmtId="0" fontId="11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2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K48"/>
  <sheetViews>
    <sheetView tabSelected="1" view="pageBreakPreview" zoomScaleSheetLayoutView="100" workbookViewId="0">
      <selection activeCell="A12" sqref="A12:XFD12"/>
    </sheetView>
  </sheetViews>
  <sheetFormatPr defaultColWidth="9.140625" defaultRowHeight="15" outlineLevelCol="1" x14ac:dyDescent="0.25"/>
  <cols>
    <col min="1" max="1" width="5.42578125" style="1" customWidth="1"/>
    <col min="2" max="2" width="22" style="1" customWidth="1"/>
    <col min="3" max="3" width="33.140625" style="1" customWidth="1"/>
    <col min="4" max="4" width="16.140625" style="1" customWidth="1"/>
    <col min="5" max="5" width="6.42578125" style="1" customWidth="1"/>
    <col min="6" max="7" width="15.42578125" style="1" hidden="1" customWidth="1" outlineLevel="1"/>
    <col min="8" max="8" width="12" style="1" customWidth="1" collapsed="1"/>
    <col min="9" max="10" width="9.140625" style="1"/>
    <col min="11" max="11" width="15.42578125" style="1" customWidth="1"/>
    <col min="12" max="16384" width="9.140625" style="1"/>
  </cols>
  <sheetData>
    <row r="1" spans="1:8" ht="20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8" ht="35.2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</row>
    <row r="3" spans="1:8" ht="15.75" customHeight="1" x14ac:dyDescent="0.55000000000000004">
      <c r="B3" s="2"/>
      <c r="C3" s="2"/>
      <c r="D3" s="2"/>
      <c r="E3" s="2"/>
      <c r="F3" s="2"/>
      <c r="G3" s="2"/>
      <c r="H3" s="2"/>
    </row>
    <row r="4" spans="1:8" ht="33" customHeight="1" x14ac:dyDescent="0.25">
      <c r="A4" s="59" t="s">
        <v>73</v>
      </c>
      <c r="B4" s="59"/>
      <c r="C4" s="59"/>
      <c r="D4" s="59" t="s">
        <v>75</v>
      </c>
      <c r="E4" s="59"/>
      <c r="F4" s="59"/>
      <c r="G4" s="59"/>
      <c r="H4" s="59"/>
    </row>
    <row r="5" spans="1:8" ht="21" customHeight="1" x14ac:dyDescent="0.25">
      <c r="B5" s="3"/>
      <c r="C5" s="11"/>
      <c r="D5" s="60"/>
      <c r="E5" s="60"/>
      <c r="F5" s="60"/>
      <c r="G5" s="60"/>
      <c r="H5" s="60"/>
    </row>
    <row r="6" spans="1:8" ht="21" customHeight="1" x14ac:dyDescent="0.25">
      <c r="B6" s="28"/>
      <c r="C6" s="28"/>
      <c r="D6" s="32" t="s">
        <v>67</v>
      </c>
      <c r="E6" s="28"/>
      <c r="F6" s="28"/>
      <c r="G6" s="28"/>
      <c r="H6" s="28"/>
    </row>
    <row r="7" spans="1:8" ht="21" customHeight="1" x14ac:dyDescent="0.25">
      <c r="B7" s="28"/>
      <c r="C7" s="28"/>
      <c r="D7" s="32" t="s">
        <v>68</v>
      </c>
      <c r="E7" s="28"/>
      <c r="F7" s="28"/>
      <c r="G7" s="28"/>
      <c r="H7" s="28"/>
    </row>
    <row r="8" spans="1:8" ht="21" customHeight="1" x14ac:dyDescent="0.25">
      <c r="B8" s="28"/>
      <c r="C8" s="28"/>
      <c r="D8" s="32"/>
      <c r="E8" s="28"/>
      <c r="F8" s="28"/>
      <c r="G8" s="28"/>
      <c r="H8" s="28"/>
    </row>
    <row r="9" spans="1:8" ht="21" customHeight="1" x14ac:dyDescent="0.25">
      <c r="B9" s="9"/>
      <c r="C9" s="11"/>
      <c r="D9" s="32" t="s">
        <v>69</v>
      </c>
      <c r="E9" s="9"/>
      <c r="F9" s="10"/>
      <c r="G9" s="10"/>
      <c r="H9" s="9"/>
    </row>
    <row r="10" spans="1:8" ht="21" customHeight="1" x14ac:dyDescent="0.25">
      <c r="B10" s="4"/>
      <c r="C10" s="4"/>
      <c r="D10" s="3"/>
      <c r="E10" s="3"/>
      <c r="F10" s="10"/>
      <c r="G10" s="10"/>
      <c r="H10" s="3"/>
    </row>
    <row r="11" spans="1:8" ht="48" customHeight="1" x14ac:dyDescent="0.25">
      <c r="A11" s="61" t="s">
        <v>27</v>
      </c>
      <c r="B11" s="61"/>
      <c r="C11" s="61"/>
      <c r="D11" s="61"/>
      <c r="E11" s="61"/>
      <c r="F11" s="61"/>
      <c r="G11" s="61"/>
      <c r="H11" s="61"/>
    </row>
    <row r="12" spans="1:8" ht="15.75" x14ac:dyDescent="0.25">
      <c r="A12" s="40" t="s">
        <v>74</v>
      </c>
      <c r="B12" s="40"/>
      <c r="C12" s="40"/>
      <c r="D12" s="40"/>
      <c r="E12" s="40"/>
      <c r="F12" s="40"/>
      <c r="G12" s="40"/>
      <c r="H12" s="40"/>
    </row>
    <row r="13" spans="1:8" ht="10.5" customHeight="1" x14ac:dyDescent="0.25">
      <c r="A13" s="33"/>
      <c r="B13" s="33"/>
      <c r="C13" s="33"/>
      <c r="D13" s="33"/>
      <c r="E13" s="33"/>
      <c r="F13" s="33"/>
      <c r="G13" s="33"/>
      <c r="H13" s="33"/>
    </row>
    <row r="14" spans="1:8" ht="34.5" customHeight="1" x14ac:dyDescent="0.25">
      <c r="A14" s="58" t="s">
        <v>22</v>
      </c>
      <c r="B14" s="58"/>
      <c r="C14" s="58"/>
      <c r="D14" s="58"/>
      <c r="E14" s="58"/>
      <c r="F14" s="58"/>
      <c r="G14" s="58"/>
      <c r="H14" s="58"/>
    </row>
    <row r="15" spans="1:8" ht="6" customHeight="1" thickBot="1" x14ac:dyDescent="0.5">
      <c r="B15" s="5"/>
      <c r="C15" s="5"/>
      <c r="D15" s="5"/>
      <c r="E15" s="5"/>
      <c r="F15" s="5"/>
      <c r="G15" s="5"/>
      <c r="H15" s="5"/>
    </row>
    <row r="16" spans="1:8" ht="49.5" customHeight="1" thickBot="1" x14ac:dyDescent="0.3">
      <c r="A16" s="34" t="s">
        <v>15</v>
      </c>
      <c r="B16" s="55" t="s">
        <v>4</v>
      </c>
      <c r="C16" s="55"/>
      <c r="D16" s="55"/>
      <c r="E16" s="35" t="s">
        <v>2</v>
      </c>
      <c r="F16" s="36" t="s">
        <v>16</v>
      </c>
      <c r="G16" s="36" t="s">
        <v>17</v>
      </c>
      <c r="H16" s="37" t="s">
        <v>3</v>
      </c>
    </row>
    <row r="17" spans="1:11" ht="6" customHeight="1" thickBot="1" x14ac:dyDescent="0.3">
      <c r="A17" s="41"/>
      <c r="B17" s="41"/>
      <c r="C17" s="41"/>
      <c r="D17" s="41"/>
      <c r="E17" s="41"/>
      <c r="F17" s="41"/>
      <c r="G17" s="41"/>
      <c r="H17" s="41"/>
    </row>
    <row r="18" spans="1:11" ht="33" customHeight="1" thickBot="1" x14ac:dyDescent="0.3">
      <c r="A18" s="14">
        <v>1</v>
      </c>
      <c r="B18" s="57" t="s">
        <v>6</v>
      </c>
      <c r="C18" s="57"/>
      <c r="D18" s="57"/>
      <c r="E18" s="43" t="s">
        <v>7</v>
      </c>
      <c r="F18" s="44"/>
      <c r="G18" s="44"/>
      <c r="H18" s="45"/>
    </row>
    <row r="19" spans="1:11" ht="16.5" thickBot="1" x14ac:dyDescent="0.3">
      <c r="A19" s="46" t="s">
        <v>11</v>
      </c>
      <c r="B19" s="47"/>
      <c r="C19" s="47"/>
      <c r="D19" s="47"/>
      <c r="E19" s="47"/>
      <c r="F19" s="47"/>
      <c r="G19" s="47"/>
      <c r="H19" s="48"/>
      <c r="K19" s="6"/>
    </row>
    <row r="20" spans="1:11" ht="30.75" customHeight="1" x14ac:dyDescent="0.25">
      <c r="A20" s="15">
        <v>2</v>
      </c>
      <c r="B20" s="56" t="s">
        <v>12</v>
      </c>
      <c r="C20" s="56"/>
      <c r="D20" s="56"/>
      <c r="E20" s="16" t="s">
        <v>5</v>
      </c>
      <c r="F20" s="16">
        <v>350</v>
      </c>
      <c r="G20" s="16"/>
      <c r="H20" s="26" t="str">
        <f>"от"&amp;" "&amp;SUM(F20:G20)</f>
        <v>от 350</v>
      </c>
      <c r="K20" s="6"/>
    </row>
    <row r="21" spans="1:11" ht="27" customHeight="1" x14ac:dyDescent="0.25">
      <c r="A21" s="17">
        <v>3</v>
      </c>
      <c r="B21" s="42" t="s">
        <v>13</v>
      </c>
      <c r="C21" s="42"/>
      <c r="D21" s="42"/>
      <c r="E21" s="12" t="s">
        <v>5</v>
      </c>
      <c r="F21" s="12">
        <v>300</v>
      </c>
      <c r="G21" s="12"/>
      <c r="H21" s="25" t="str">
        <f t="shared" ref="H21:H25" si="0">"от"&amp;" "&amp;SUM(F21:G21)</f>
        <v>от 300</v>
      </c>
      <c r="K21" s="6"/>
    </row>
    <row r="22" spans="1:11" ht="27" customHeight="1" x14ac:dyDescent="0.25">
      <c r="A22" s="17">
        <v>4</v>
      </c>
      <c r="B22" s="42" t="s">
        <v>14</v>
      </c>
      <c r="C22" s="42"/>
      <c r="D22" s="42"/>
      <c r="E22" s="12" t="s">
        <v>5</v>
      </c>
      <c r="F22" s="12">
        <v>1500</v>
      </c>
      <c r="G22" s="12"/>
      <c r="H22" s="25" t="str">
        <f t="shared" si="0"/>
        <v>от 1500</v>
      </c>
      <c r="K22" s="6"/>
    </row>
    <row r="23" spans="1:11" ht="27" customHeight="1" x14ac:dyDescent="0.25">
      <c r="A23" s="17">
        <v>5</v>
      </c>
      <c r="B23" s="42" t="s">
        <v>24</v>
      </c>
      <c r="C23" s="42"/>
      <c r="D23" s="42"/>
      <c r="E23" s="12" t="s">
        <v>5</v>
      </c>
      <c r="F23" s="12">
        <v>40</v>
      </c>
      <c r="G23" s="12"/>
      <c r="H23" s="25" t="str">
        <f t="shared" si="0"/>
        <v>от 40</v>
      </c>
      <c r="K23" s="6"/>
    </row>
    <row r="24" spans="1:11" ht="32.25" customHeight="1" x14ac:dyDescent="0.25">
      <c r="A24" s="17">
        <v>6</v>
      </c>
      <c r="B24" s="42" t="s">
        <v>25</v>
      </c>
      <c r="C24" s="42"/>
      <c r="D24" s="42"/>
      <c r="E24" s="12" t="s">
        <v>5</v>
      </c>
      <c r="F24" s="12">
        <v>1000</v>
      </c>
      <c r="G24" s="12">
        <f>ROUND(материал!D4*1.1,-1)</f>
        <v>500</v>
      </c>
      <c r="H24" s="25" t="str">
        <f t="shared" si="0"/>
        <v>от 1500</v>
      </c>
      <c r="K24" s="6"/>
    </row>
    <row r="25" spans="1:11" ht="30.75" customHeight="1" thickBot="1" x14ac:dyDescent="0.3">
      <c r="A25" s="18">
        <v>7</v>
      </c>
      <c r="B25" s="52" t="s">
        <v>26</v>
      </c>
      <c r="C25" s="52"/>
      <c r="D25" s="52"/>
      <c r="E25" s="13" t="s">
        <v>8</v>
      </c>
      <c r="F25" s="13">
        <v>300</v>
      </c>
      <c r="G25" s="13">
        <f>ROUND(материал!D4*1.1,-1)</f>
        <v>500</v>
      </c>
      <c r="H25" s="27" t="str">
        <f t="shared" si="0"/>
        <v>от 800</v>
      </c>
      <c r="K25" s="6"/>
    </row>
    <row r="26" spans="1:11" ht="16.5" thickBot="1" x14ac:dyDescent="0.3">
      <c r="A26" s="49" t="s">
        <v>23</v>
      </c>
      <c r="B26" s="50"/>
      <c r="C26" s="50"/>
      <c r="D26" s="50"/>
      <c r="E26" s="50"/>
      <c r="F26" s="50"/>
      <c r="G26" s="50"/>
      <c r="H26" s="51"/>
      <c r="K26" s="6"/>
    </row>
    <row r="27" spans="1:11" ht="33.75" customHeight="1" x14ac:dyDescent="0.25">
      <c r="A27" s="15">
        <v>8</v>
      </c>
      <c r="B27" s="56" t="s">
        <v>28</v>
      </c>
      <c r="C27" s="56"/>
      <c r="D27" s="56"/>
      <c r="E27" s="16" t="s">
        <v>9</v>
      </c>
      <c r="F27" s="31">
        <v>600</v>
      </c>
      <c r="G27" s="31">
        <f>ROUND(материал!D5,-1)</f>
        <v>400</v>
      </c>
      <c r="H27" s="26" t="str">
        <f>"от"&amp;" "&amp;SUM(F27:G27)</f>
        <v>от 1000</v>
      </c>
      <c r="K27" s="6"/>
    </row>
    <row r="28" spans="1:11" ht="33.75" customHeight="1" x14ac:dyDescent="0.25">
      <c r="A28" s="17">
        <v>9</v>
      </c>
      <c r="B28" s="42" t="s">
        <v>30</v>
      </c>
      <c r="C28" s="42"/>
      <c r="D28" s="42"/>
      <c r="E28" s="12" t="s">
        <v>9</v>
      </c>
      <c r="F28" s="29">
        <v>800</v>
      </c>
      <c r="G28" s="29">
        <f>ROUND(материал!D6,-1)</f>
        <v>800</v>
      </c>
      <c r="H28" s="25" t="str">
        <f t="shared" ref="H28:H42" si="1">"от"&amp;" "&amp;SUM(F28:G28)</f>
        <v>от 1600</v>
      </c>
      <c r="K28" s="6"/>
    </row>
    <row r="29" spans="1:11" ht="33.75" customHeight="1" x14ac:dyDescent="0.25">
      <c r="A29" s="17">
        <v>10</v>
      </c>
      <c r="B29" s="42" t="s">
        <v>32</v>
      </c>
      <c r="C29" s="42"/>
      <c r="D29" s="42"/>
      <c r="E29" s="12" t="s">
        <v>9</v>
      </c>
      <c r="F29" s="29">
        <v>1000</v>
      </c>
      <c r="G29" s="29">
        <f>ROUND(материал!D7,-1)</f>
        <v>1300</v>
      </c>
      <c r="H29" s="25" t="str">
        <f t="shared" si="1"/>
        <v>от 2300</v>
      </c>
      <c r="K29" s="6"/>
    </row>
    <row r="30" spans="1:11" ht="33.75" customHeight="1" x14ac:dyDescent="0.25">
      <c r="A30" s="17">
        <v>11</v>
      </c>
      <c r="B30" s="42" t="s">
        <v>34</v>
      </c>
      <c r="C30" s="42"/>
      <c r="D30" s="42"/>
      <c r="E30" s="12" t="s">
        <v>9</v>
      </c>
      <c r="F30" s="29">
        <v>1200</v>
      </c>
      <c r="G30" s="29">
        <f>ROUND(материал!D8,-1)</f>
        <v>2000</v>
      </c>
      <c r="H30" s="25" t="str">
        <f t="shared" si="1"/>
        <v>от 3200</v>
      </c>
      <c r="K30" s="6"/>
    </row>
    <row r="31" spans="1:11" ht="33.75" customHeight="1" x14ac:dyDescent="0.25">
      <c r="A31" s="17">
        <v>12</v>
      </c>
      <c r="B31" s="42" t="s">
        <v>36</v>
      </c>
      <c r="C31" s="42"/>
      <c r="D31" s="42"/>
      <c r="E31" s="12" t="s">
        <v>9</v>
      </c>
      <c r="F31" s="29">
        <v>1400</v>
      </c>
      <c r="G31" s="29">
        <f>ROUND(материал!D9,-1)</f>
        <v>2800</v>
      </c>
      <c r="H31" s="25" t="str">
        <f t="shared" si="1"/>
        <v>от 4200</v>
      </c>
      <c r="K31" s="6"/>
    </row>
    <row r="32" spans="1:11" ht="33.75" customHeight="1" x14ac:dyDescent="0.25">
      <c r="A32" s="17">
        <v>13</v>
      </c>
      <c r="B32" s="42" t="s">
        <v>39</v>
      </c>
      <c r="C32" s="42"/>
      <c r="D32" s="42"/>
      <c r="E32" s="12" t="s">
        <v>9</v>
      </c>
      <c r="F32" s="29">
        <v>1600</v>
      </c>
      <c r="G32" s="29">
        <f>ROUND(материал!D10,-1)</f>
        <v>4200</v>
      </c>
      <c r="H32" s="25" t="str">
        <f t="shared" si="1"/>
        <v>от 5800</v>
      </c>
      <c r="K32" s="6"/>
    </row>
    <row r="33" spans="1:11" ht="33.75" customHeight="1" x14ac:dyDescent="0.25">
      <c r="A33" s="17">
        <v>14</v>
      </c>
      <c r="B33" s="42" t="s">
        <v>46</v>
      </c>
      <c r="C33" s="42"/>
      <c r="D33" s="42"/>
      <c r="E33" s="12" t="s">
        <v>9</v>
      </c>
      <c r="F33" s="29">
        <v>240</v>
      </c>
      <c r="G33" s="29">
        <f>ROUND(материал!D11,-1)</f>
        <v>120</v>
      </c>
      <c r="H33" s="25" t="str">
        <f t="shared" si="1"/>
        <v>от 360</v>
      </c>
      <c r="K33" s="6"/>
    </row>
    <row r="34" spans="1:11" ht="33.75" customHeight="1" x14ac:dyDescent="0.25">
      <c r="A34" s="17">
        <v>15</v>
      </c>
      <c r="B34" s="42" t="s">
        <v>47</v>
      </c>
      <c r="C34" s="42"/>
      <c r="D34" s="42"/>
      <c r="E34" s="12" t="s">
        <v>9</v>
      </c>
      <c r="F34" s="29">
        <v>550</v>
      </c>
      <c r="G34" s="29">
        <f>ROUND(материал!D12,-1)</f>
        <v>600</v>
      </c>
      <c r="H34" s="25" t="str">
        <f t="shared" si="1"/>
        <v>от 1150</v>
      </c>
      <c r="K34" s="6"/>
    </row>
    <row r="35" spans="1:11" ht="33.75" customHeight="1" x14ac:dyDescent="0.25">
      <c r="A35" s="17">
        <v>16</v>
      </c>
      <c r="B35" s="42" t="s">
        <v>48</v>
      </c>
      <c r="C35" s="42"/>
      <c r="D35" s="42"/>
      <c r="E35" s="12" t="s">
        <v>9</v>
      </c>
      <c r="F35" s="29">
        <v>750</v>
      </c>
      <c r="G35" s="29">
        <f>ROUND(материал!D13,-1)</f>
        <v>1200</v>
      </c>
      <c r="H35" s="25" t="str">
        <f t="shared" si="1"/>
        <v>от 1950</v>
      </c>
      <c r="K35" s="6"/>
    </row>
    <row r="36" spans="1:11" ht="33.75" customHeight="1" x14ac:dyDescent="0.25">
      <c r="A36" s="17">
        <v>17</v>
      </c>
      <c r="B36" s="42" t="s">
        <v>49</v>
      </c>
      <c r="C36" s="42"/>
      <c r="D36" s="42"/>
      <c r="E36" s="12" t="s">
        <v>9</v>
      </c>
      <c r="F36" s="29">
        <v>1100</v>
      </c>
      <c r="G36" s="29">
        <f>ROUND(материал!D14,-1)</f>
        <v>2600</v>
      </c>
      <c r="H36" s="25" t="str">
        <f t="shared" si="1"/>
        <v>от 3700</v>
      </c>
      <c r="K36" s="6"/>
    </row>
    <row r="37" spans="1:11" ht="33.75" customHeight="1" x14ac:dyDescent="0.25">
      <c r="A37" s="17">
        <v>18</v>
      </c>
      <c r="B37" s="42" t="s">
        <v>50</v>
      </c>
      <c r="C37" s="42"/>
      <c r="D37" s="42"/>
      <c r="E37" s="12" t="s">
        <v>8</v>
      </c>
      <c r="F37" s="29">
        <v>1400</v>
      </c>
      <c r="G37" s="29">
        <f>ROUND(материал!D15,-1)</f>
        <v>3100</v>
      </c>
      <c r="H37" s="25" t="str">
        <f t="shared" si="1"/>
        <v>от 4500</v>
      </c>
      <c r="K37" s="6"/>
    </row>
    <row r="38" spans="1:11" ht="33.75" customHeight="1" thickBot="1" x14ac:dyDescent="0.3">
      <c r="A38" s="18">
        <v>19</v>
      </c>
      <c r="B38" s="52" t="s">
        <v>51</v>
      </c>
      <c r="C38" s="52"/>
      <c r="D38" s="52"/>
      <c r="E38" s="13" t="s">
        <v>8</v>
      </c>
      <c r="F38" s="30">
        <v>1600</v>
      </c>
      <c r="G38" s="30">
        <f>ROUND(материал!D16,-1)</f>
        <v>5000</v>
      </c>
      <c r="H38" s="27" t="str">
        <f t="shared" si="1"/>
        <v>от 6600</v>
      </c>
      <c r="K38" s="6"/>
    </row>
    <row r="39" spans="1:11" ht="16.5" thickBot="1" x14ac:dyDescent="0.3">
      <c r="A39" s="46" t="s">
        <v>52</v>
      </c>
      <c r="B39" s="47"/>
      <c r="C39" s="47"/>
      <c r="D39" s="47"/>
      <c r="E39" s="47"/>
      <c r="F39" s="47"/>
      <c r="G39" s="47"/>
      <c r="H39" s="48"/>
      <c r="K39" s="6"/>
    </row>
    <row r="40" spans="1:11" ht="32.25" customHeight="1" x14ac:dyDescent="0.25">
      <c r="A40" s="15">
        <v>20</v>
      </c>
      <c r="B40" s="56" t="s">
        <v>70</v>
      </c>
      <c r="C40" s="56"/>
      <c r="D40" s="56"/>
      <c r="E40" s="16" t="s">
        <v>10</v>
      </c>
      <c r="F40" s="31">
        <v>17620</v>
      </c>
      <c r="G40" s="16">
        <f>ROUND(материал!D17+материал!D20+материал!D23+материал!D26+материал!D28+материал!D29*0.6+материал!D30*4,-1)</f>
        <v>25380</v>
      </c>
      <c r="H40" s="26" t="str">
        <f t="shared" si="1"/>
        <v>от 43000</v>
      </c>
      <c r="K40" s="6"/>
    </row>
    <row r="41" spans="1:11" ht="32.25" customHeight="1" x14ac:dyDescent="0.25">
      <c r="A41" s="17">
        <v>21</v>
      </c>
      <c r="B41" s="42" t="s">
        <v>71</v>
      </c>
      <c r="C41" s="42"/>
      <c r="D41" s="42"/>
      <c r="E41" s="12" t="s">
        <v>10</v>
      </c>
      <c r="F41" s="29">
        <v>24860</v>
      </c>
      <c r="G41" s="12">
        <f>ROUND(материал!D18+материал!D21+материал!D24+материал!D26+материал!D28+материал!D29*0.6+материал!D30*7,-1)</f>
        <v>33140</v>
      </c>
      <c r="H41" s="25" t="str">
        <f t="shared" si="1"/>
        <v>от 58000</v>
      </c>
      <c r="K41" s="6"/>
    </row>
    <row r="42" spans="1:11" ht="32.25" customHeight="1" thickBot="1" x14ac:dyDescent="0.3">
      <c r="A42" s="18">
        <v>22</v>
      </c>
      <c r="B42" s="52" t="s">
        <v>72</v>
      </c>
      <c r="C42" s="52"/>
      <c r="D42" s="52"/>
      <c r="E42" s="13" t="s">
        <v>10</v>
      </c>
      <c r="F42" s="30">
        <v>34000</v>
      </c>
      <c r="G42" s="13">
        <f>ROUND(материал!D19+материал!D22+материал!D25+материал!D26+материал!D28+материал!D29*0.6+материал!D30*10,-1)</f>
        <v>45000</v>
      </c>
      <c r="H42" s="27" t="str">
        <f t="shared" si="1"/>
        <v>от 79000</v>
      </c>
      <c r="K42" s="6"/>
    </row>
    <row r="43" spans="1:11" ht="24" customHeight="1" x14ac:dyDescent="0.25">
      <c r="B43" s="53"/>
      <c r="C43" s="53"/>
      <c r="D43" s="53"/>
      <c r="E43" s="53"/>
      <c r="F43" s="53"/>
      <c r="G43" s="53"/>
      <c r="H43" s="53"/>
      <c r="K43" s="6"/>
    </row>
    <row r="44" spans="1:11" ht="24" customHeight="1" x14ac:dyDescent="0.25">
      <c r="B44" s="53"/>
      <c r="C44" s="53"/>
      <c r="D44" s="53"/>
      <c r="E44" s="53"/>
      <c r="F44" s="53"/>
      <c r="G44" s="53"/>
      <c r="H44" s="53"/>
      <c r="K44" s="6"/>
    </row>
    <row r="45" spans="1:11" ht="24" customHeight="1" x14ac:dyDescent="0.25">
      <c r="B45" s="53"/>
      <c r="C45" s="53"/>
      <c r="D45" s="53"/>
      <c r="E45" s="53"/>
      <c r="F45" s="53"/>
      <c r="G45" s="53"/>
      <c r="H45" s="53"/>
      <c r="K45" s="6"/>
    </row>
    <row r="46" spans="1:11" ht="34.5" customHeight="1" x14ac:dyDescent="0.25">
      <c r="B46" s="54"/>
      <c r="C46" s="54"/>
      <c r="D46" s="54"/>
      <c r="E46" s="7"/>
      <c r="F46" s="7"/>
      <c r="G46" s="7"/>
      <c r="H46" s="8"/>
      <c r="K46" s="6"/>
    </row>
    <row r="47" spans="1:11" ht="38.25" customHeight="1" x14ac:dyDescent="0.25">
      <c r="E47" s="7"/>
      <c r="F47" s="7"/>
      <c r="G47" s="7"/>
      <c r="H47" s="8"/>
      <c r="K47" s="6"/>
    </row>
    <row r="48" spans="1:11" ht="24" customHeight="1" x14ac:dyDescent="0.25">
      <c r="B48" s="54"/>
      <c r="C48" s="54"/>
      <c r="D48" s="54"/>
      <c r="E48" s="7"/>
      <c r="F48" s="7"/>
      <c r="G48" s="7"/>
      <c r="H48" s="7"/>
      <c r="K48" s="6"/>
    </row>
  </sheetData>
  <mergeCells count="41">
    <mergeCell ref="B23:D23"/>
    <mergeCell ref="D5:H5"/>
    <mergeCell ref="D4:H4"/>
    <mergeCell ref="A11:H11"/>
    <mergeCell ref="B45:H45"/>
    <mergeCell ref="B46:D46"/>
    <mergeCell ref="B48:D48"/>
    <mergeCell ref="B43:H43"/>
    <mergeCell ref="B16:D16"/>
    <mergeCell ref="B20:D20"/>
    <mergeCell ref="B31:D31"/>
    <mergeCell ref="B27:D27"/>
    <mergeCell ref="B37:D37"/>
    <mergeCell ref="B38:D38"/>
    <mergeCell ref="B40:D40"/>
    <mergeCell ref="B18:D18"/>
    <mergeCell ref="B44:H44"/>
    <mergeCell ref="B32:D32"/>
    <mergeCell ref="B33:D33"/>
    <mergeCell ref="B34:D34"/>
    <mergeCell ref="B35:D35"/>
    <mergeCell ref="B36:D36"/>
    <mergeCell ref="A39:H39"/>
    <mergeCell ref="B41:D41"/>
    <mergeCell ref="B42:D42"/>
    <mergeCell ref="A1:H1"/>
    <mergeCell ref="A2:H2"/>
    <mergeCell ref="A12:H12"/>
    <mergeCell ref="A17:H17"/>
    <mergeCell ref="B30:D30"/>
    <mergeCell ref="E18:H18"/>
    <mergeCell ref="B28:D28"/>
    <mergeCell ref="B29:D29"/>
    <mergeCell ref="B22:D22"/>
    <mergeCell ref="A19:H19"/>
    <mergeCell ref="A26:H26"/>
    <mergeCell ref="B25:D25"/>
    <mergeCell ref="B24:D24"/>
    <mergeCell ref="A14:H14"/>
    <mergeCell ref="A4:C4"/>
    <mergeCell ref="B21:D21"/>
  </mergeCells>
  <pageMargins left="0.39370078740157483" right="0.39370078740157483" top="0.35433070866141736" bottom="0.35433070866141736" header="0.31496062992125984" footer="0.31496062992125984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D2C9-F216-4FFA-9362-59E0159A1408}">
  <sheetPr codeName="Лист2"/>
  <dimension ref="A3:D33"/>
  <sheetViews>
    <sheetView workbookViewId="0">
      <selection activeCell="D13" sqref="D13"/>
    </sheetView>
  </sheetViews>
  <sheetFormatPr defaultRowHeight="15" x14ac:dyDescent="0.25"/>
  <cols>
    <col min="1" max="1" width="5.28515625" customWidth="1"/>
    <col min="2" max="2" width="51.85546875" customWidth="1"/>
    <col min="3" max="3" width="8.28515625" customWidth="1"/>
    <col min="4" max="4" width="17.5703125" customWidth="1"/>
  </cols>
  <sheetData>
    <row r="3" spans="1:4" ht="30" x14ac:dyDescent="0.25">
      <c r="A3" s="20" t="s">
        <v>15</v>
      </c>
      <c r="B3" s="20" t="s">
        <v>4</v>
      </c>
      <c r="C3" s="20" t="s">
        <v>20</v>
      </c>
      <c r="D3" s="20" t="s">
        <v>18</v>
      </c>
    </row>
    <row r="4" spans="1:4" x14ac:dyDescent="0.25">
      <c r="A4" s="21">
        <v>1</v>
      </c>
      <c r="B4" s="19" t="s">
        <v>19</v>
      </c>
      <c r="C4" s="21" t="s">
        <v>5</v>
      </c>
      <c r="D4" s="23">
        <v>450</v>
      </c>
    </row>
    <row r="5" spans="1:4" x14ac:dyDescent="0.25">
      <c r="A5" s="21">
        <v>2</v>
      </c>
      <c r="B5" s="19" t="s">
        <v>29</v>
      </c>
      <c r="C5" s="21" t="s">
        <v>9</v>
      </c>
      <c r="D5" s="23">
        <v>400</v>
      </c>
    </row>
    <row r="6" spans="1:4" x14ac:dyDescent="0.25">
      <c r="A6" s="21">
        <v>3</v>
      </c>
      <c r="B6" s="19" t="s">
        <v>31</v>
      </c>
      <c r="C6" s="21" t="s">
        <v>9</v>
      </c>
      <c r="D6" s="23">
        <v>800</v>
      </c>
    </row>
    <row r="7" spans="1:4" x14ac:dyDescent="0.25">
      <c r="A7" s="21">
        <v>4</v>
      </c>
      <c r="B7" s="19" t="s">
        <v>33</v>
      </c>
      <c r="C7" s="21" t="s">
        <v>9</v>
      </c>
      <c r="D7" s="23">
        <v>1300</v>
      </c>
    </row>
    <row r="8" spans="1:4" x14ac:dyDescent="0.25">
      <c r="A8" s="21">
        <v>5</v>
      </c>
      <c r="B8" s="19" t="s">
        <v>35</v>
      </c>
      <c r="C8" s="21" t="s">
        <v>9</v>
      </c>
      <c r="D8" s="23">
        <v>2000</v>
      </c>
    </row>
    <row r="9" spans="1:4" x14ac:dyDescent="0.25">
      <c r="A9" s="21">
        <v>6</v>
      </c>
      <c r="B9" s="19" t="s">
        <v>37</v>
      </c>
      <c r="C9" s="21" t="s">
        <v>9</v>
      </c>
      <c r="D9" s="23">
        <v>2800</v>
      </c>
    </row>
    <row r="10" spans="1:4" x14ac:dyDescent="0.25">
      <c r="A10" s="21">
        <v>7</v>
      </c>
      <c r="B10" s="19" t="s">
        <v>38</v>
      </c>
      <c r="C10" s="21" t="s">
        <v>9</v>
      </c>
      <c r="D10" s="23">
        <v>4200</v>
      </c>
    </row>
    <row r="11" spans="1:4" x14ac:dyDescent="0.25">
      <c r="A11" s="21">
        <v>8</v>
      </c>
      <c r="B11" s="19" t="s">
        <v>40</v>
      </c>
      <c r="C11" s="21" t="s">
        <v>9</v>
      </c>
      <c r="D11" s="23">
        <v>120</v>
      </c>
    </row>
    <row r="12" spans="1:4" x14ac:dyDescent="0.25">
      <c r="A12" s="21">
        <v>9</v>
      </c>
      <c r="B12" s="19" t="s">
        <v>41</v>
      </c>
      <c r="C12" s="21" t="s">
        <v>9</v>
      </c>
      <c r="D12" s="23">
        <v>600</v>
      </c>
    </row>
    <row r="13" spans="1:4" x14ac:dyDescent="0.25">
      <c r="A13" s="21">
        <v>10</v>
      </c>
      <c r="B13" s="19" t="s">
        <v>42</v>
      </c>
      <c r="C13" s="21" t="s">
        <v>9</v>
      </c>
      <c r="D13" s="23">
        <v>1200</v>
      </c>
    </row>
    <row r="14" spans="1:4" x14ac:dyDescent="0.25">
      <c r="A14" s="21">
        <v>11</v>
      </c>
      <c r="B14" s="19" t="s">
        <v>43</v>
      </c>
      <c r="C14" s="21" t="s">
        <v>9</v>
      </c>
      <c r="D14" s="23">
        <v>2600</v>
      </c>
    </row>
    <row r="15" spans="1:4" x14ac:dyDescent="0.25">
      <c r="A15" s="21">
        <v>14</v>
      </c>
      <c r="B15" s="19" t="s">
        <v>44</v>
      </c>
      <c r="C15" s="21" t="s">
        <v>9</v>
      </c>
      <c r="D15" s="23">
        <v>3100</v>
      </c>
    </row>
    <row r="16" spans="1:4" x14ac:dyDescent="0.25">
      <c r="A16" s="21">
        <v>15</v>
      </c>
      <c r="B16" s="19" t="s">
        <v>45</v>
      </c>
      <c r="C16" s="21" t="s">
        <v>9</v>
      </c>
      <c r="D16" s="23">
        <v>5000</v>
      </c>
    </row>
    <row r="17" spans="1:4" x14ac:dyDescent="0.25">
      <c r="A17" s="21">
        <v>16</v>
      </c>
      <c r="B17" s="19" t="s">
        <v>53</v>
      </c>
      <c r="C17" s="24" t="s">
        <v>10</v>
      </c>
      <c r="D17" s="23">
        <v>2500</v>
      </c>
    </row>
    <row r="18" spans="1:4" x14ac:dyDescent="0.25">
      <c r="A18" s="21">
        <v>17</v>
      </c>
      <c r="B18" s="19" t="s">
        <v>54</v>
      </c>
      <c r="C18" s="24" t="s">
        <v>10</v>
      </c>
      <c r="D18" s="23">
        <v>5000</v>
      </c>
    </row>
    <row r="19" spans="1:4" x14ac:dyDescent="0.25">
      <c r="A19" s="21">
        <v>18</v>
      </c>
      <c r="B19" s="19" t="s">
        <v>55</v>
      </c>
      <c r="C19" s="24" t="s">
        <v>10</v>
      </c>
      <c r="D19" s="23">
        <v>8500</v>
      </c>
    </row>
    <row r="20" spans="1:4" x14ac:dyDescent="0.25">
      <c r="A20" s="21">
        <v>19</v>
      </c>
      <c r="B20" s="19" t="s">
        <v>56</v>
      </c>
      <c r="C20" s="24" t="s">
        <v>10</v>
      </c>
      <c r="D20" s="23">
        <v>3000</v>
      </c>
    </row>
    <row r="21" spans="1:4" x14ac:dyDescent="0.25">
      <c r="A21" s="21">
        <v>20</v>
      </c>
      <c r="B21" s="19" t="s">
        <v>57</v>
      </c>
      <c r="C21" s="24" t="s">
        <v>10</v>
      </c>
      <c r="D21" s="23">
        <v>5500</v>
      </c>
    </row>
    <row r="22" spans="1:4" x14ac:dyDescent="0.25">
      <c r="A22" s="21">
        <v>21</v>
      </c>
      <c r="B22" s="19" t="s">
        <v>58</v>
      </c>
      <c r="C22" s="24" t="s">
        <v>10</v>
      </c>
      <c r="D22" s="23">
        <v>9200</v>
      </c>
    </row>
    <row r="23" spans="1:4" x14ac:dyDescent="0.25">
      <c r="A23" s="21">
        <v>22</v>
      </c>
      <c r="B23" s="19" t="s">
        <v>59</v>
      </c>
      <c r="C23" s="24" t="s">
        <v>10</v>
      </c>
      <c r="D23" s="23">
        <v>2900</v>
      </c>
    </row>
    <row r="24" spans="1:4" x14ac:dyDescent="0.25">
      <c r="A24" s="21">
        <v>23</v>
      </c>
      <c r="B24" s="19" t="s">
        <v>60</v>
      </c>
      <c r="C24" s="24" t="s">
        <v>10</v>
      </c>
      <c r="D24" s="23">
        <v>5300</v>
      </c>
    </row>
    <row r="25" spans="1:4" x14ac:dyDescent="0.25">
      <c r="A25" s="21">
        <v>24</v>
      </c>
      <c r="B25" s="19" t="s">
        <v>61</v>
      </c>
      <c r="C25" s="24" t="s">
        <v>10</v>
      </c>
      <c r="D25" s="23">
        <v>9600</v>
      </c>
    </row>
    <row r="26" spans="1:4" x14ac:dyDescent="0.25">
      <c r="A26" s="21">
        <v>25</v>
      </c>
      <c r="B26" s="19" t="s">
        <v>62</v>
      </c>
      <c r="C26" s="24" t="s">
        <v>10</v>
      </c>
      <c r="D26" s="23">
        <v>11000</v>
      </c>
    </row>
    <row r="27" spans="1:4" x14ac:dyDescent="0.25">
      <c r="A27" s="21">
        <v>26</v>
      </c>
      <c r="B27" s="19" t="s">
        <v>63</v>
      </c>
      <c r="C27" s="24" t="s">
        <v>10</v>
      </c>
      <c r="D27" s="23">
        <v>14000</v>
      </c>
    </row>
    <row r="28" spans="1:4" x14ac:dyDescent="0.25">
      <c r="A28" s="21">
        <v>27</v>
      </c>
      <c r="B28" s="19" t="s">
        <v>64</v>
      </c>
      <c r="C28" s="24" t="s">
        <v>9</v>
      </c>
      <c r="D28" s="23">
        <v>2500</v>
      </c>
    </row>
    <row r="29" spans="1:4" x14ac:dyDescent="0.25">
      <c r="A29" s="21">
        <v>28</v>
      </c>
      <c r="B29" s="19" t="s">
        <v>65</v>
      </c>
      <c r="C29" s="24" t="s">
        <v>5</v>
      </c>
      <c r="D29" s="23">
        <v>5000</v>
      </c>
    </row>
    <row r="30" spans="1:4" x14ac:dyDescent="0.25">
      <c r="A30" s="21">
        <v>29</v>
      </c>
      <c r="B30" s="19" t="s">
        <v>66</v>
      </c>
      <c r="C30" s="24" t="s">
        <v>21</v>
      </c>
      <c r="D30" s="23">
        <v>120</v>
      </c>
    </row>
    <row r="31" spans="1:4" x14ac:dyDescent="0.25">
      <c r="A31" s="21"/>
      <c r="B31" s="19"/>
      <c r="C31" s="24"/>
      <c r="D31" s="23"/>
    </row>
    <row r="32" spans="1:4" x14ac:dyDescent="0.25">
      <c r="A32" s="21"/>
      <c r="B32" s="19"/>
      <c r="C32" s="24"/>
      <c r="D32" s="23"/>
    </row>
    <row r="33" spans="4:4" x14ac:dyDescent="0.25">
      <c r="D33" s="22"/>
    </row>
  </sheetData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</vt:lpstr>
      <vt:lpstr>материал</vt:lpstr>
      <vt:lpstr>прайс!Заголовки_для_печати</vt:lpstr>
      <vt:lpstr>прайс!Область_печати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Тарасенко Алексей</dc:creator>
  <cp:lastModifiedBy>Alexus</cp:lastModifiedBy>
  <cp:lastPrinted>2022-03-24T08:40:01Z</cp:lastPrinted>
  <dcterms:created xsi:type="dcterms:W3CDTF">2018-04-09T10:53:26Z</dcterms:created>
  <dcterms:modified xsi:type="dcterms:W3CDTF">2022-03-24T11:14:02Z</dcterms:modified>
</cp:coreProperties>
</file>