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8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/>
  <c r="B28"/>
  <c r="B26"/>
  <c r="C29"/>
  <c r="C28"/>
  <c r="C26"/>
  <c r="E29"/>
  <c r="E28"/>
  <c r="E26"/>
  <c r="G29"/>
  <c r="G28"/>
  <c r="G26"/>
  <c r="B32"/>
  <c r="C32"/>
  <c r="E32"/>
  <c r="G32"/>
  <c r="I32"/>
  <c r="I26"/>
  <c r="I29"/>
  <c r="I28"/>
  <c r="J16"/>
  <c r="K16" l="1"/>
  <c r="I35" l="1"/>
  <c r="J35" s="1"/>
  <c r="K35" s="1"/>
  <c r="G35"/>
  <c r="H35" s="1"/>
  <c r="E35"/>
  <c r="F35" s="1"/>
  <c r="C35"/>
  <c r="D35" s="1"/>
  <c r="B35"/>
  <c r="I24"/>
  <c r="J32" s="1"/>
  <c r="K32" s="1"/>
  <c r="G24"/>
  <c r="H32" s="1"/>
  <c r="E24"/>
  <c r="F32" s="1"/>
  <c r="C24"/>
  <c r="D32" s="1"/>
  <c r="B24"/>
  <c r="I23"/>
  <c r="J28" s="1"/>
  <c r="K28" s="1"/>
  <c r="G23"/>
  <c r="H28" s="1"/>
  <c r="E23"/>
  <c r="F28" s="1"/>
  <c r="C23"/>
  <c r="D28" s="1"/>
  <c r="B23"/>
  <c r="I22"/>
  <c r="G22"/>
  <c r="E22"/>
  <c r="C22"/>
  <c r="B22"/>
  <c r="B27" s="1"/>
  <c r="J21"/>
  <c r="K21" s="1"/>
  <c r="I21"/>
  <c r="J26" s="1"/>
  <c r="K26" s="1"/>
  <c r="G21"/>
  <c r="H26" s="1"/>
  <c r="E21"/>
  <c r="F26" s="1"/>
  <c r="C21"/>
  <c r="D26" s="1"/>
  <c r="B21"/>
  <c r="J19"/>
  <c r="K19" s="1"/>
  <c r="H19"/>
  <c r="F19"/>
  <c r="D19"/>
  <c r="J18"/>
  <c r="K18" s="1"/>
  <c r="H18"/>
  <c r="F18"/>
  <c r="D18"/>
  <c r="J17"/>
  <c r="K17" s="1"/>
  <c r="H17"/>
  <c r="F17"/>
  <c r="D17"/>
  <c r="H16"/>
  <c r="F16"/>
  <c r="D16"/>
  <c r="D22" l="1"/>
  <c r="C27"/>
  <c r="F22"/>
  <c r="E27"/>
  <c r="F27" s="1"/>
  <c r="H22"/>
  <c r="G27"/>
  <c r="J22"/>
  <c r="K22" s="1"/>
  <c r="I27"/>
  <c r="J27" s="1"/>
  <c r="K27" s="1"/>
  <c r="D23"/>
  <c r="D21"/>
  <c r="F23"/>
  <c r="F21"/>
  <c r="H23"/>
  <c r="H21"/>
  <c r="J23"/>
  <c r="K23" s="1"/>
  <c r="D29"/>
  <c r="D27"/>
  <c r="H27"/>
  <c r="F29"/>
  <c r="J29"/>
  <c r="K29" s="1"/>
  <c r="H29"/>
  <c r="F24"/>
  <c r="J24"/>
  <c r="K24" s="1"/>
  <c r="D24"/>
  <c r="H24"/>
</calcChain>
</file>

<file path=xl/sharedStrings.xml><?xml version="1.0" encoding="utf-8"?>
<sst xmlns="http://schemas.openxmlformats.org/spreadsheetml/2006/main" count="39" uniqueCount="26">
  <si>
    <t>ИП Смирнов Ю.В.</t>
  </si>
  <si>
    <t>ИНН 744700847877 ОГРНИП 315744700006505</t>
  </si>
  <si>
    <t>454085, г. Челябинск, ул. Водосточная, д.100</t>
  </si>
  <si>
    <t>Р/C 40802810990230002809</t>
  </si>
  <si>
    <t>Тракторозаводский филиал ПАО «ЧЕЛЯБИНВЕСТБАНК»</t>
  </si>
  <si>
    <t>БИК 0047501779  К/C 30101810400000000779</t>
  </si>
  <si>
    <t>8 919 317 71 71 Смирнов Юрий Васильевич</t>
  </si>
  <si>
    <t>8 904 970 78 76 Лесников Илья Игоревич</t>
  </si>
  <si>
    <t>1кг</t>
  </si>
  <si>
    <t>2,5кг</t>
  </si>
  <si>
    <t>справочно: цена за 1 кг</t>
  </si>
  <si>
    <t>8кг</t>
  </si>
  <si>
    <t>15кг</t>
  </si>
  <si>
    <t>20кг</t>
  </si>
  <si>
    <t>Сухой корм для взрослых собак крупных пород (гранула 16 мм.)</t>
  </si>
  <si>
    <t>Курица и рис</t>
  </si>
  <si>
    <t>Индейка и рис</t>
  </si>
  <si>
    <t>Говядина и рис</t>
  </si>
  <si>
    <t>Рыба и рис</t>
  </si>
  <si>
    <t>Сухой корм для взрослых собак средних пород (гранула 11 мм.)</t>
  </si>
  <si>
    <t>Сухой корм для взрослых собак мелких пород (гранула 8 мм.)</t>
  </si>
  <si>
    <t>Сухой корм для щенков от 2х месяцев маленьких пород (гранула 8 мм.)</t>
  </si>
  <si>
    <t>Сухой корм для щенков от 2х месяцев средних и крупных пород (гранула 11 мм.)</t>
  </si>
  <si>
    <t>Цена за 1 кг Биг-Бэг</t>
  </si>
  <si>
    <r>
      <t xml:space="preserve">Оптовые цены от  </t>
    </r>
    <r>
      <rPr>
        <b/>
        <sz val="16"/>
        <color theme="1"/>
        <rFont val="Calibri"/>
        <family val="2"/>
        <charset val="204"/>
      </rPr>
      <t>15.07.2024</t>
    </r>
  </si>
  <si>
    <t>Тел:</t>
  </si>
</sst>
</file>

<file path=xl/styles.xml><?xml version="1.0" encoding="utf-8"?>
<styleSheet xmlns="http://schemas.openxmlformats.org/spreadsheetml/2006/main">
  <numFmts count="2">
    <numFmt numFmtId="164" formatCode="#,##0\ _₽"/>
    <numFmt numFmtId="165" formatCode="#,##0.00\ _₽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</font>
    <font>
      <sz val="14"/>
      <color theme="1"/>
      <name val="Times New Roman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</font>
    <font>
      <i/>
      <sz val="8"/>
      <color theme="1"/>
      <name val="Calibri"/>
      <family val="2"/>
      <charset val="204"/>
      <scheme val="minor"/>
    </font>
    <font>
      <b/>
      <i/>
      <sz val="14"/>
      <color theme="1"/>
      <name val="Times New Roman"/>
    </font>
    <font>
      <sz val="11"/>
      <name val="Calibri"/>
    </font>
    <font>
      <i/>
      <sz val="11"/>
      <color indexed="64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color indexed="64"/>
      <name val="Times New Roman"/>
    </font>
    <font>
      <i/>
      <sz val="11"/>
      <color theme="1"/>
      <name val="Times New Roman"/>
    </font>
    <font>
      <i/>
      <sz val="11"/>
      <color indexed="64"/>
      <name val="Calibri"/>
    </font>
    <font>
      <b/>
      <sz val="16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165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2" fillId="0" borderId="1" xfId="0" applyFont="1" applyBorder="1"/>
    <xf numFmtId="0" fontId="1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428625</xdr:colOff>
      <xdr:row>0</xdr:row>
      <xdr:rowOff>104775</xdr:rowOff>
    </xdr:from>
    <xdr:to>
      <xdr:col>11</xdr:col>
      <xdr:colOff>247650</xdr:colOff>
      <xdr:row>9</xdr:row>
      <xdr:rowOff>220979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104775"/>
          <a:ext cx="2619375" cy="2219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13" workbookViewId="0">
      <selection activeCell="N21" sqref="N21"/>
    </sheetView>
  </sheetViews>
  <sheetFormatPr defaultRowHeight="14.4"/>
  <cols>
    <col min="1" max="1" width="16" customWidth="1"/>
    <col min="2" max="2" width="7.6640625" customWidth="1"/>
    <col min="3" max="3" width="7.88671875" customWidth="1"/>
    <col min="4" max="4" width="9.44140625" customWidth="1"/>
    <col min="5" max="5" width="9" customWidth="1"/>
    <col min="6" max="6" width="9.109375" customWidth="1"/>
    <col min="7" max="8" width="10.109375" customWidth="1"/>
    <col min="9" max="9" width="9.5546875" customWidth="1"/>
    <col min="10" max="10" width="9.6640625" customWidth="1"/>
    <col min="11" max="11" width="12.554687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">
      <c r="A2" s="26" t="s">
        <v>0</v>
      </c>
      <c r="B2" s="26"/>
      <c r="E2" s="1"/>
      <c r="F2" s="1"/>
      <c r="G2" s="1"/>
      <c r="H2" s="1"/>
      <c r="I2" s="1"/>
      <c r="J2" s="1"/>
      <c r="K2" s="1"/>
      <c r="L2" s="1"/>
    </row>
    <row r="3" spans="1:12" ht="18">
      <c r="A3" s="2" t="s">
        <v>1</v>
      </c>
      <c r="B3" s="3"/>
      <c r="E3" s="1"/>
      <c r="F3" s="1"/>
      <c r="G3" s="1"/>
      <c r="H3" s="1"/>
      <c r="I3" s="1"/>
      <c r="J3" s="1"/>
      <c r="K3" s="1"/>
      <c r="L3" s="1"/>
    </row>
    <row r="4" spans="1:12" ht="18">
      <c r="A4" s="26" t="s">
        <v>2</v>
      </c>
      <c r="B4" s="26"/>
      <c r="C4" s="26"/>
      <c r="D4" s="26"/>
      <c r="E4" s="26"/>
      <c r="F4" s="1"/>
      <c r="G4" s="1"/>
      <c r="H4" s="1"/>
      <c r="I4" s="1"/>
      <c r="J4" s="1"/>
      <c r="K4" s="1"/>
      <c r="L4" s="1"/>
    </row>
    <row r="5" spans="1:12" ht="18">
      <c r="A5" s="26" t="s">
        <v>3</v>
      </c>
      <c r="B5" s="26"/>
      <c r="C5" s="26"/>
      <c r="D5" s="26"/>
      <c r="E5" s="26"/>
      <c r="F5" s="1"/>
      <c r="G5" s="1"/>
      <c r="H5" s="1"/>
      <c r="I5" s="1"/>
      <c r="J5" s="1"/>
      <c r="K5" s="1"/>
      <c r="L5" s="1"/>
    </row>
    <row r="6" spans="1:12" ht="18">
      <c r="A6" s="27" t="s">
        <v>4</v>
      </c>
      <c r="B6" s="26"/>
      <c r="C6" s="26"/>
      <c r="D6" s="26"/>
      <c r="E6" s="26"/>
      <c r="F6" s="1"/>
      <c r="G6" s="1"/>
      <c r="H6" s="1"/>
      <c r="I6" s="1"/>
      <c r="J6" s="1"/>
      <c r="K6" s="1"/>
      <c r="L6" s="1"/>
    </row>
    <row r="7" spans="1:12" ht="18">
      <c r="A7" s="26" t="s">
        <v>5</v>
      </c>
      <c r="B7" s="26"/>
      <c r="C7" s="26"/>
      <c r="D7" s="26"/>
      <c r="E7" s="26"/>
      <c r="F7" s="1"/>
      <c r="G7" s="1"/>
      <c r="H7" s="1"/>
      <c r="I7" s="1"/>
      <c r="J7" s="1"/>
      <c r="K7" s="1"/>
      <c r="L7" s="1"/>
    </row>
    <row r="8" spans="1:12" ht="18">
      <c r="A8" s="1"/>
      <c r="B8" s="3"/>
      <c r="C8" s="3"/>
      <c r="D8" s="3"/>
      <c r="E8" s="1"/>
      <c r="F8" s="1"/>
      <c r="G8" s="1"/>
      <c r="H8" s="1"/>
      <c r="I8" s="1"/>
      <c r="J8" s="1"/>
      <c r="K8" s="1"/>
      <c r="L8" s="1"/>
    </row>
    <row r="9" spans="1:12" ht="17.399999999999999">
      <c r="A9" s="4" t="s">
        <v>25</v>
      </c>
      <c r="B9" s="4" t="s">
        <v>6</v>
      </c>
      <c r="C9" s="4"/>
      <c r="D9" s="4"/>
      <c r="E9" s="4"/>
      <c r="F9" s="4"/>
      <c r="G9" s="4"/>
      <c r="H9" s="4"/>
      <c r="I9" s="1"/>
      <c r="J9" s="1"/>
      <c r="K9" s="1"/>
      <c r="L9" s="1"/>
    </row>
    <row r="10" spans="1:12" ht="17.399999999999999">
      <c r="A10" s="1"/>
      <c r="B10" s="21" t="s">
        <v>7</v>
      </c>
      <c r="C10" s="22"/>
      <c r="D10" s="22"/>
      <c r="E10" s="22"/>
      <c r="F10" s="22"/>
      <c r="G10" s="22"/>
      <c r="H10" s="5"/>
      <c r="I10" s="1"/>
      <c r="J10" s="1"/>
      <c r="K10" s="1"/>
      <c r="L10" s="1"/>
    </row>
    <row r="11" spans="1:12" ht="17.399999999999999">
      <c r="A11" s="1"/>
      <c r="B11" s="24"/>
      <c r="C11" s="25"/>
      <c r="D11" s="25"/>
      <c r="E11" s="25"/>
      <c r="F11" s="25"/>
      <c r="G11" s="25"/>
      <c r="H11" s="25"/>
      <c r="I11" s="1"/>
      <c r="J11" s="1"/>
      <c r="K11" s="1"/>
      <c r="L11" s="1"/>
    </row>
    <row r="12" spans="1:12" ht="21">
      <c r="A12" s="6" t="s">
        <v>24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8">
      <c r="A13" s="1"/>
      <c r="B13" s="3"/>
      <c r="C13" s="3"/>
      <c r="D13" s="3"/>
      <c r="E13" s="1"/>
      <c r="F13" s="1"/>
      <c r="G13" s="1"/>
      <c r="H13" s="1"/>
      <c r="I13" s="1"/>
      <c r="J13" s="1"/>
      <c r="K13" s="1"/>
      <c r="L13" s="1"/>
    </row>
    <row r="14" spans="1:12" ht="31.2">
      <c r="A14" s="7"/>
      <c r="B14" s="8" t="s">
        <v>8</v>
      </c>
      <c r="C14" s="11" t="s">
        <v>9</v>
      </c>
      <c r="D14" s="12" t="s">
        <v>10</v>
      </c>
      <c r="E14" s="11" t="s">
        <v>11</v>
      </c>
      <c r="F14" s="12" t="s">
        <v>10</v>
      </c>
      <c r="G14" s="11" t="s">
        <v>12</v>
      </c>
      <c r="H14" s="12" t="s">
        <v>10</v>
      </c>
      <c r="I14" s="11" t="s">
        <v>13</v>
      </c>
      <c r="J14" s="12" t="s">
        <v>10</v>
      </c>
      <c r="K14" s="23" t="s">
        <v>23</v>
      </c>
      <c r="L14" s="9"/>
    </row>
    <row r="15" spans="1:12" ht="18">
      <c r="A15" s="28" t="s">
        <v>14</v>
      </c>
      <c r="B15" s="29"/>
      <c r="C15" s="29"/>
      <c r="D15" s="29"/>
      <c r="E15" s="29"/>
      <c r="F15" s="29"/>
      <c r="G15" s="29"/>
      <c r="H15" s="29"/>
      <c r="I15" s="29"/>
      <c r="J15" s="29"/>
      <c r="K15" s="19"/>
      <c r="L15" s="9"/>
    </row>
    <row r="16" spans="1:12" ht="17.399999999999999">
      <c r="A16" s="13" t="s">
        <v>15</v>
      </c>
      <c r="B16" s="10">
        <v>300</v>
      </c>
      <c r="C16" s="10">
        <v>645</v>
      </c>
      <c r="D16" s="14">
        <f>C16/2.5</f>
        <v>258</v>
      </c>
      <c r="E16" s="10">
        <v>1870</v>
      </c>
      <c r="F16" s="14">
        <f>E16/8</f>
        <v>233.75</v>
      </c>
      <c r="G16" s="10">
        <v>3285</v>
      </c>
      <c r="H16" s="14">
        <f>G16/15</f>
        <v>219</v>
      </c>
      <c r="I16" s="10">
        <v>4325</v>
      </c>
      <c r="J16" s="14">
        <f>I16/20</f>
        <v>216.25</v>
      </c>
      <c r="K16" s="20">
        <f>J16-5</f>
        <v>211.25</v>
      </c>
    </row>
    <row r="17" spans="1:12" ht="17.399999999999999">
      <c r="A17" s="15" t="s">
        <v>16</v>
      </c>
      <c r="B17" s="10">
        <v>312</v>
      </c>
      <c r="C17" s="10">
        <v>675</v>
      </c>
      <c r="D17" s="14">
        <f>C17/2.5</f>
        <v>270</v>
      </c>
      <c r="E17" s="10">
        <v>1952</v>
      </c>
      <c r="F17" s="14">
        <f>E17/8</f>
        <v>244</v>
      </c>
      <c r="G17" s="10">
        <v>3450</v>
      </c>
      <c r="H17" s="14">
        <f>G17/15</f>
        <v>230</v>
      </c>
      <c r="I17" s="10">
        <v>4560</v>
      </c>
      <c r="J17" s="14">
        <f>I17/20</f>
        <v>228</v>
      </c>
      <c r="K17" s="20">
        <f>J17-5</f>
        <v>223</v>
      </c>
    </row>
    <row r="18" spans="1:12" ht="17.399999999999999">
      <c r="A18" s="15" t="s">
        <v>17</v>
      </c>
      <c r="B18" s="10">
        <v>320</v>
      </c>
      <c r="C18" s="10">
        <v>695</v>
      </c>
      <c r="D18" s="14">
        <f>C18/2.5</f>
        <v>278</v>
      </c>
      <c r="E18" s="10">
        <v>2015</v>
      </c>
      <c r="F18" s="14">
        <f>E18/8</f>
        <v>251.875</v>
      </c>
      <c r="G18" s="10">
        <v>3570</v>
      </c>
      <c r="H18" s="14">
        <f>G18/15</f>
        <v>238</v>
      </c>
      <c r="I18" s="10">
        <v>4715</v>
      </c>
      <c r="J18" s="14">
        <f>I18/20</f>
        <v>235.75</v>
      </c>
      <c r="K18" s="20">
        <f>J18-5</f>
        <v>230.75</v>
      </c>
    </row>
    <row r="19" spans="1:12" ht="17.399999999999999">
      <c r="A19" s="16" t="s">
        <v>18</v>
      </c>
      <c r="B19" s="10">
        <v>325</v>
      </c>
      <c r="C19" s="10">
        <v>708</v>
      </c>
      <c r="D19" s="14">
        <f>C19/2.5</f>
        <v>283.2</v>
      </c>
      <c r="E19" s="10">
        <v>2065</v>
      </c>
      <c r="F19" s="14">
        <f>E19/8</f>
        <v>258.125</v>
      </c>
      <c r="G19" s="10">
        <v>3670</v>
      </c>
      <c r="H19" s="14">
        <f>G19/15</f>
        <v>244.66666666666666</v>
      </c>
      <c r="I19" s="10">
        <v>4840</v>
      </c>
      <c r="J19" s="14">
        <f>I19/20</f>
        <v>242</v>
      </c>
      <c r="K19" s="20">
        <f>J19-5</f>
        <v>237</v>
      </c>
    </row>
    <row r="20" spans="1:12" ht="18">
      <c r="A20" s="28" t="s">
        <v>19</v>
      </c>
      <c r="B20" s="29"/>
      <c r="C20" s="29"/>
      <c r="D20" s="29"/>
      <c r="E20" s="29"/>
      <c r="F20" s="29"/>
      <c r="G20" s="29"/>
      <c r="H20" s="29"/>
      <c r="I20" s="29"/>
      <c r="J20" s="29"/>
      <c r="K20" s="17"/>
      <c r="L20" s="1"/>
    </row>
    <row r="21" spans="1:12" ht="17.399999999999999">
      <c r="A21" s="13" t="s">
        <v>15</v>
      </c>
      <c r="B21" s="10">
        <f t="shared" ref="B21:C24" si="0">B16*105%</f>
        <v>315</v>
      </c>
      <c r="C21" s="10">
        <f t="shared" si="0"/>
        <v>677.25</v>
      </c>
      <c r="D21" s="14">
        <f>C21/2.5</f>
        <v>270.89999999999998</v>
      </c>
      <c r="E21" s="10">
        <f>E16*105%</f>
        <v>1963.5</v>
      </c>
      <c r="F21" s="14">
        <f>E21/8</f>
        <v>245.4375</v>
      </c>
      <c r="G21" s="10">
        <f>G16*105%</f>
        <v>3449.25</v>
      </c>
      <c r="H21" s="14">
        <f>G21/15</f>
        <v>229.95</v>
      </c>
      <c r="I21" s="10">
        <f t="shared" ref="I21:I24" si="1">I16*105%</f>
        <v>4541.25</v>
      </c>
      <c r="J21" s="14">
        <f>I21/20</f>
        <v>227.0625</v>
      </c>
      <c r="K21" s="20">
        <f>J21-5</f>
        <v>222.0625</v>
      </c>
      <c r="L21" s="1"/>
    </row>
    <row r="22" spans="1:12" ht="17.399999999999999">
      <c r="A22" s="15" t="s">
        <v>16</v>
      </c>
      <c r="B22" s="10">
        <f t="shared" si="0"/>
        <v>327.60000000000002</v>
      </c>
      <c r="C22" s="10">
        <f t="shared" si="0"/>
        <v>708.75</v>
      </c>
      <c r="D22" s="14">
        <f>C22/2.5</f>
        <v>283.5</v>
      </c>
      <c r="E22" s="10">
        <f>E17*105%</f>
        <v>2049.6</v>
      </c>
      <c r="F22" s="14">
        <f>E22/8</f>
        <v>256.2</v>
      </c>
      <c r="G22" s="10">
        <f>G17*105%</f>
        <v>3622.5</v>
      </c>
      <c r="H22" s="14">
        <f>G22/15</f>
        <v>241.5</v>
      </c>
      <c r="I22" s="10">
        <f t="shared" si="1"/>
        <v>4788</v>
      </c>
      <c r="J22" s="14">
        <f>I22/20</f>
        <v>239.4</v>
      </c>
      <c r="K22" s="20">
        <f>J22-5</f>
        <v>234.4</v>
      </c>
      <c r="L22" s="1"/>
    </row>
    <row r="23" spans="1:12" ht="17.399999999999999">
      <c r="A23" s="15" t="s">
        <v>17</v>
      </c>
      <c r="B23" s="10">
        <f t="shared" si="0"/>
        <v>336</v>
      </c>
      <c r="C23" s="10">
        <f t="shared" si="0"/>
        <v>729.75</v>
      </c>
      <c r="D23" s="14">
        <f>C23/2.5</f>
        <v>291.89999999999998</v>
      </c>
      <c r="E23" s="10">
        <f>E18*105%</f>
        <v>2115.75</v>
      </c>
      <c r="F23" s="14">
        <f>E23/8</f>
        <v>264.46875</v>
      </c>
      <c r="G23" s="10">
        <f>G18*105%</f>
        <v>3748.5</v>
      </c>
      <c r="H23" s="14">
        <f>G23/15</f>
        <v>249.9</v>
      </c>
      <c r="I23" s="10">
        <f t="shared" si="1"/>
        <v>4950.75</v>
      </c>
      <c r="J23" s="14">
        <f>I23/20</f>
        <v>247.53749999999999</v>
      </c>
      <c r="K23" s="20">
        <f>J23-5</f>
        <v>242.53749999999999</v>
      </c>
      <c r="L23" s="1"/>
    </row>
    <row r="24" spans="1:12" ht="17.399999999999999">
      <c r="A24" s="16" t="s">
        <v>18</v>
      </c>
      <c r="B24" s="10">
        <f t="shared" si="0"/>
        <v>341.25</v>
      </c>
      <c r="C24" s="10">
        <f>C19*105%</f>
        <v>743.4</v>
      </c>
      <c r="D24" s="14">
        <f>C24/2.5</f>
        <v>297.36</v>
      </c>
      <c r="E24" s="10">
        <f>E19*105%</f>
        <v>2168.25</v>
      </c>
      <c r="F24" s="14">
        <f>E24/8</f>
        <v>271.03125</v>
      </c>
      <c r="G24" s="10">
        <f>G19*105%</f>
        <v>3853.5</v>
      </c>
      <c r="H24" s="14">
        <f>G24/15</f>
        <v>256.89999999999998</v>
      </c>
      <c r="I24" s="10">
        <f t="shared" si="1"/>
        <v>5082</v>
      </c>
      <c r="J24" s="14">
        <f>I24/20</f>
        <v>254.1</v>
      </c>
      <c r="K24" s="20">
        <f>J24-5</f>
        <v>249.1</v>
      </c>
      <c r="L24" s="1"/>
    </row>
    <row r="25" spans="1:12" ht="18">
      <c r="A25" s="28" t="s">
        <v>20</v>
      </c>
      <c r="B25" s="29"/>
      <c r="C25" s="29"/>
      <c r="D25" s="29"/>
      <c r="E25" s="29"/>
      <c r="F25" s="29"/>
      <c r="G25" s="29"/>
      <c r="H25" s="29"/>
      <c r="I25" s="29"/>
      <c r="J25" s="29"/>
      <c r="K25" s="17"/>
      <c r="L25" s="1"/>
    </row>
    <row r="26" spans="1:12" ht="17.399999999999999">
      <c r="A26" s="13" t="s">
        <v>15</v>
      </c>
      <c r="B26" s="10">
        <f t="shared" ref="B26:C29" si="2">B21*120%</f>
        <v>378</v>
      </c>
      <c r="C26" s="10">
        <f t="shared" si="2"/>
        <v>812.69999999999993</v>
      </c>
      <c r="D26" s="14">
        <f>C26/2.5</f>
        <v>325.08</v>
      </c>
      <c r="E26" s="10">
        <f>E21*120%</f>
        <v>2356.1999999999998</v>
      </c>
      <c r="F26" s="14">
        <f>E26/8</f>
        <v>294.52499999999998</v>
      </c>
      <c r="G26" s="10">
        <f>G21*120%</f>
        <v>4139.0999999999995</v>
      </c>
      <c r="H26" s="14">
        <f>G26/15</f>
        <v>275.93999999999994</v>
      </c>
      <c r="I26" s="10">
        <f>I21*120%</f>
        <v>5449.5</v>
      </c>
      <c r="J26" s="14">
        <f>I26/20</f>
        <v>272.47500000000002</v>
      </c>
      <c r="K26" s="20">
        <f>J26-5</f>
        <v>267.47500000000002</v>
      </c>
      <c r="L26" s="1"/>
    </row>
    <row r="27" spans="1:12" ht="17.399999999999999">
      <c r="A27" s="15" t="s">
        <v>16</v>
      </c>
      <c r="B27" s="10">
        <f t="shared" si="2"/>
        <v>393.12</v>
      </c>
      <c r="C27" s="10">
        <f t="shared" si="2"/>
        <v>850.5</v>
      </c>
      <c r="D27" s="14">
        <f>C27/2.5</f>
        <v>340.2</v>
      </c>
      <c r="E27" s="10">
        <f>E22*120%</f>
        <v>2459.52</v>
      </c>
      <c r="F27" s="14">
        <f>E27/8</f>
        <v>307.44</v>
      </c>
      <c r="G27" s="10">
        <f>G22*120%</f>
        <v>4347</v>
      </c>
      <c r="H27" s="14">
        <f>G27/15</f>
        <v>289.8</v>
      </c>
      <c r="I27" s="10">
        <f>I22*120%</f>
        <v>5745.5999999999995</v>
      </c>
      <c r="J27" s="14">
        <f>I27/20</f>
        <v>287.27999999999997</v>
      </c>
      <c r="K27" s="20">
        <f>J27-5</f>
        <v>282.27999999999997</v>
      </c>
      <c r="L27" s="1"/>
    </row>
    <row r="28" spans="1:12" ht="17.399999999999999">
      <c r="A28" s="15" t="s">
        <v>17</v>
      </c>
      <c r="B28" s="10">
        <f t="shared" si="2"/>
        <v>403.2</v>
      </c>
      <c r="C28" s="10">
        <f t="shared" si="2"/>
        <v>875.69999999999993</v>
      </c>
      <c r="D28" s="14">
        <f>C28/2.5</f>
        <v>350.28</v>
      </c>
      <c r="E28" s="10">
        <f>E23*120%</f>
        <v>2538.9</v>
      </c>
      <c r="F28" s="14">
        <f>E28/8</f>
        <v>317.36250000000001</v>
      </c>
      <c r="G28" s="10">
        <f>G23*120%</f>
        <v>4498.2</v>
      </c>
      <c r="H28" s="14">
        <f>G28/15</f>
        <v>299.88</v>
      </c>
      <c r="I28" s="10">
        <f>I23*120%</f>
        <v>5940.9</v>
      </c>
      <c r="J28" s="14">
        <f>I28/20</f>
        <v>297.04499999999996</v>
      </c>
      <c r="K28" s="20">
        <f>J28-5</f>
        <v>292.04499999999996</v>
      </c>
      <c r="L28" s="1"/>
    </row>
    <row r="29" spans="1:12" ht="17.399999999999999">
      <c r="A29" s="16" t="s">
        <v>18</v>
      </c>
      <c r="B29" s="10">
        <f t="shared" si="2"/>
        <v>409.5</v>
      </c>
      <c r="C29" s="10">
        <f t="shared" si="2"/>
        <v>892.07999999999993</v>
      </c>
      <c r="D29" s="14">
        <f>C29/2.5</f>
        <v>356.83199999999999</v>
      </c>
      <c r="E29" s="10">
        <f>E24*120%</f>
        <v>2601.9</v>
      </c>
      <c r="F29" s="14">
        <f>E29/8</f>
        <v>325.23750000000001</v>
      </c>
      <c r="G29" s="10">
        <f>G24*120%</f>
        <v>4624.2</v>
      </c>
      <c r="H29" s="14">
        <f>G29/15</f>
        <v>308.27999999999997</v>
      </c>
      <c r="I29" s="10">
        <f>I24*120%</f>
        <v>6098.4</v>
      </c>
      <c r="J29" s="14">
        <f>I29/20</f>
        <v>304.91999999999996</v>
      </c>
      <c r="K29" s="20">
        <f>J29-5</f>
        <v>299.91999999999996</v>
      </c>
      <c r="L29" s="1"/>
    </row>
    <row r="30" spans="1:1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"/>
    </row>
    <row r="31" spans="1:12" ht="18">
      <c r="A31" s="28" t="s">
        <v>21</v>
      </c>
      <c r="B31" s="30"/>
      <c r="C31" s="30"/>
      <c r="D31" s="30"/>
      <c r="E31" s="30"/>
      <c r="F31" s="30"/>
      <c r="G31" s="30"/>
      <c r="H31" s="30"/>
      <c r="I31" s="30"/>
      <c r="J31" s="30"/>
      <c r="K31" s="17"/>
      <c r="L31" s="1"/>
    </row>
    <row r="32" spans="1:12" ht="17.399999999999999">
      <c r="A32" s="18" t="s">
        <v>16</v>
      </c>
      <c r="B32" s="10">
        <f>B24*120%</f>
        <v>409.5</v>
      </c>
      <c r="C32" s="10">
        <f>C24*120%</f>
        <v>892.07999999999993</v>
      </c>
      <c r="D32" s="14">
        <f>C32/2.5</f>
        <v>356.83199999999999</v>
      </c>
      <c r="E32" s="10">
        <f>E24*120%</f>
        <v>2601.9</v>
      </c>
      <c r="F32" s="14">
        <f>E32/8</f>
        <v>325.23750000000001</v>
      </c>
      <c r="G32" s="10">
        <f>G24*120%</f>
        <v>4624.2</v>
      </c>
      <c r="H32" s="14">
        <f>G32/15</f>
        <v>308.27999999999997</v>
      </c>
      <c r="I32" s="10">
        <f>I24*120%</f>
        <v>6098.4</v>
      </c>
      <c r="J32" s="14">
        <f>I32/20</f>
        <v>304.91999999999996</v>
      </c>
      <c r="K32" s="20">
        <f>J32-5</f>
        <v>299.91999999999996</v>
      </c>
      <c r="L32" s="1"/>
    </row>
    <row r="33" spans="1:1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"/>
    </row>
    <row r="34" spans="1:12" ht="18">
      <c r="A34" s="28" t="s">
        <v>22</v>
      </c>
      <c r="B34" s="30"/>
      <c r="C34" s="30"/>
      <c r="D34" s="30"/>
      <c r="E34" s="30"/>
      <c r="F34" s="30"/>
      <c r="G34" s="30"/>
      <c r="H34" s="30"/>
      <c r="I34" s="30"/>
      <c r="J34" s="30"/>
      <c r="K34" s="17"/>
      <c r="L34" s="1"/>
    </row>
    <row r="35" spans="1:12" ht="17.399999999999999">
      <c r="A35" s="18" t="s">
        <v>16</v>
      </c>
      <c r="B35" s="10">
        <f>B19*105%</f>
        <v>341.25</v>
      </c>
      <c r="C35" s="10">
        <f>C19*105%</f>
        <v>743.4</v>
      </c>
      <c r="D35" s="14">
        <f>C35/2.5</f>
        <v>297.36</v>
      </c>
      <c r="E35" s="10">
        <f>E19*105%</f>
        <v>2168.25</v>
      </c>
      <c r="F35" s="14">
        <f>E35/8</f>
        <v>271.03125</v>
      </c>
      <c r="G35" s="10">
        <f>G19*105%</f>
        <v>3853.5</v>
      </c>
      <c r="H35" s="14">
        <f>G35/15</f>
        <v>256.89999999999998</v>
      </c>
      <c r="I35" s="10">
        <f>I19*105%</f>
        <v>5082</v>
      </c>
      <c r="J35" s="14">
        <f>I35/20</f>
        <v>254.1</v>
      </c>
      <c r="K35" s="20">
        <f>J35-5</f>
        <v>249.1</v>
      </c>
      <c r="L35" s="1"/>
    </row>
  </sheetData>
  <mergeCells count="11">
    <mergeCell ref="A15:J15"/>
    <mergeCell ref="A20:J20"/>
    <mergeCell ref="A25:J25"/>
    <mergeCell ref="A31:J31"/>
    <mergeCell ref="A34:J34"/>
    <mergeCell ref="B11:H11"/>
    <mergeCell ref="A2:B2"/>
    <mergeCell ref="A4:E4"/>
    <mergeCell ref="A5:E5"/>
    <mergeCell ref="A6:E6"/>
    <mergeCell ref="A7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2024-07-31T04:46:59Z</dcterms:modified>
</cp:coreProperties>
</file>