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Зайцев Денис\Desktop\"/>
    </mc:Choice>
  </mc:AlternateContent>
  <xr:revisionPtr revIDLastSave="0" documentId="13_ncr:1_{8A746A6F-96EA-47E5-B203-CE2FDD5D0FF8}" xr6:coauthVersionLast="47" xr6:coauthVersionMax="47" xr10:uidLastSave="{00000000-0000-0000-0000-000000000000}"/>
  <bookViews>
    <workbookView xWindow="-108" yWindow="-108" windowWidth="23256" windowHeight="14016" activeTab="3" xr2:uid="{82989F99-C8CD-4FF0-B000-D2091160348A}"/>
  </bookViews>
  <sheets>
    <sheet name="Краски" sheetId="1" r:id="rId1"/>
    <sheet name="Декоративные штукатурки " sheetId="2" r:id="rId2"/>
    <sheet name="ЛИСТ ПЕЧАТИ КРАСКИ " sheetId="4" r:id="rId3"/>
    <sheet name="ЛИСТ ПЕЧАТИ ДЕКОРАТИВКА" sheetId="3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2" i="4" l="1"/>
  <c r="L41" i="4"/>
  <c r="L40" i="4"/>
  <c r="L38" i="4"/>
  <c r="L37" i="4"/>
  <c r="L36" i="4"/>
  <c r="L35" i="4"/>
  <c r="L34" i="4"/>
  <c r="L33" i="4"/>
  <c r="L31" i="4"/>
  <c r="L30" i="4"/>
  <c r="L29" i="4"/>
  <c r="L28" i="4"/>
  <c r="L27" i="4"/>
  <c r="L26" i="4"/>
  <c r="L24" i="4"/>
  <c r="L23" i="4"/>
  <c r="L22" i="4"/>
  <c r="L21" i="4"/>
  <c r="L20" i="4"/>
  <c r="L19" i="4"/>
  <c r="L18" i="4"/>
  <c r="L17" i="4"/>
  <c r="L16" i="4"/>
  <c r="L14" i="4"/>
  <c r="L13" i="4"/>
  <c r="L12" i="4"/>
  <c r="L11" i="4"/>
  <c r="L10" i="4"/>
  <c r="L9" i="4"/>
  <c r="L8" i="4"/>
  <c r="L7" i="4"/>
  <c r="L6" i="4"/>
  <c r="L58" i="3"/>
  <c r="L57" i="3"/>
  <c r="L56" i="3"/>
  <c r="L51" i="3"/>
  <c r="L50" i="3"/>
  <c r="L49" i="3"/>
  <c r="L48" i="3"/>
  <c r="L47" i="3"/>
  <c r="L46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V7" i="2" l="1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V6" i="2"/>
  <c r="U6" i="2"/>
  <c r="T6" i="2"/>
  <c r="S6" i="2"/>
  <c r="R6" i="2"/>
  <c r="Q6" i="2"/>
  <c r="P6" i="2"/>
  <c r="O6" i="2"/>
  <c r="V47" i="2"/>
  <c r="V48" i="2"/>
  <c r="V49" i="2"/>
  <c r="V50" i="2"/>
  <c r="V51" i="2"/>
  <c r="U47" i="2"/>
  <c r="U48" i="2"/>
  <c r="U49" i="2"/>
  <c r="U50" i="2"/>
  <c r="U51" i="2"/>
  <c r="T47" i="2"/>
  <c r="T48" i="2"/>
  <c r="T49" i="2"/>
  <c r="T50" i="2"/>
  <c r="T51" i="2"/>
  <c r="S47" i="2"/>
  <c r="S48" i="2"/>
  <c r="S49" i="2"/>
  <c r="S50" i="2"/>
  <c r="S51" i="2"/>
  <c r="R47" i="2"/>
  <c r="R48" i="2"/>
  <c r="R49" i="2"/>
  <c r="R50" i="2"/>
  <c r="R51" i="2"/>
  <c r="Q47" i="2"/>
  <c r="Q48" i="2"/>
  <c r="Q49" i="2"/>
  <c r="Q50" i="2"/>
  <c r="Q51" i="2"/>
  <c r="P47" i="2"/>
  <c r="P48" i="2"/>
  <c r="P49" i="2"/>
  <c r="P50" i="2"/>
  <c r="P51" i="2"/>
  <c r="O47" i="2"/>
  <c r="O48" i="2"/>
  <c r="O49" i="2"/>
  <c r="O50" i="2"/>
  <c r="O51" i="2"/>
  <c r="V46" i="2"/>
  <c r="U46" i="2"/>
  <c r="T46" i="2"/>
  <c r="S46" i="2"/>
  <c r="R46" i="2"/>
  <c r="Q46" i="2"/>
  <c r="P46" i="2"/>
  <c r="O46" i="2"/>
  <c r="V54" i="2"/>
  <c r="V55" i="2"/>
  <c r="U54" i="2"/>
  <c r="U55" i="2"/>
  <c r="T54" i="2"/>
  <c r="T55" i="2"/>
  <c r="S54" i="2"/>
  <c r="S55" i="2"/>
  <c r="R54" i="2"/>
  <c r="R55" i="2"/>
  <c r="Q54" i="2"/>
  <c r="Q55" i="2"/>
  <c r="P54" i="2"/>
  <c r="P55" i="2"/>
  <c r="O54" i="2"/>
  <c r="O55" i="2"/>
  <c r="V53" i="2"/>
  <c r="U53" i="2"/>
  <c r="T53" i="2"/>
  <c r="S53" i="2"/>
  <c r="R53" i="2"/>
  <c r="O37" i="1"/>
  <c r="O41" i="1"/>
  <c r="O42" i="1"/>
  <c r="O53" i="2"/>
  <c r="Q53" i="2"/>
  <c r="P53" i="2"/>
  <c r="V41" i="1"/>
  <c r="V42" i="1"/>
  <c r="U41" i="1"/>
  <c r="U42" i="1"/>
  <c r="T41" i="1"/>
  <c r="T42" i="1"/>
  <c r="S41" i="1"/>
  <c r="S42" i="1"/>
  <c r="R41" i="1"/>
  <c r="R42" i="1"/>
  <c r="Q41" i="1"/>
  <c r="Q42" i="1"/>
  <c r="V40" i="1"/>
  <c r="T40" i="1"/>
  <c r="R40" i="1"/>
  <c r="U40" i="1"/>
  <c r="S40" i="1"/>
  <c r="Q40" i="1"/>
  <c r="V34" i="1"/>
  <c r="V35" i="1"/>
  <c r="V36" i="1"/>
  <c r="V37" i="1"/>
  <c r="V38" i="1"/>
  <c r="U34" i="1"/>
  <c r="U35" i="1"/>
  <c r="U36" i="1"/>
  <c r="U37" i="1"/>
  <c r="U38" i="1"/>
  <c r="T34" i="1"/>
  <c r="T35" i="1"/>
  <c r="T36" i="1"/>
  <c r="T37" i="1"/>
  <c r="T38" i="1"/>
  <c r="S34" i="1"/>
  <c r="S35" i="1"/>
  <c r="S36" i="1"/>
  <c r="S37" i="1"/>
  <c r="S38" i="1"/>
  <c r="R34" i="1"/>
  <c r="R35" i="1"/>
  <c r="R36" i="1"/>
  <c r="R37" i="1"/>
  <c r="R38" i="1"/>
  <c r="Q34" i="1"/>
  <c r="Q35" i="1"/>
  <c r="Q36" i="1"/>
  <c r="Q37" i="1"/>
  <c r="Q38" i="1"/>
  <c r="V33" i="1"/>
  <c r="U33" i="1"/>
  <c r="T33" i="1"/>
  <c r="S33" i="1"/>
  <c r="R33" i="1"/>
  <c r="Q33" i="1"/>
  <c r="V27" i="1"/>
  <c r="V28" i="1"/>
  <c r="V29" i="1"/>
  <c r="V30" i="1"/>
  <c r="V31" i="1"/>
  <c r="U27" i="1"/>
  <c r="U28" i="1"/>
  <c r="U29" i="1"/>
  <c r="U30" i="1"/>
  <c r="U31" i="1"/>
  <c r="T27" i="1"/>
  <c r="T28" i="1"/>
  <c r="T29" i="1"/>
  <c r="T30" i="1"/>
  <c r="T31" i="1"/>
  <c r="S27" i="1"/>
  <c r="S28" i="1"/>
  <c r="S29" i="1"/>
  <c r="S30" i="1"/>
  <c r="S31" i="1"/>
  <c r="R27" i="1"/>
  <c r="R28" i="1"/>
  <c r="R29" i="1"/>
  <c r="R30" i="1"/>
  <c r="R31" i="1"/>
  <c r="Q27" i="1"/>
  <c r="Q28" i="1"/>
  <c r="Q29" i="1"/>
  <c r="Q30" i="1"/>
  <c r="Q31" i="1"/>
  <c r="V26" i="1"/>
  <c r="U26" i="1"/>
  <c r="T26" i="1"/>
  <c r="S26" i="1"/>
  <c r="R26" i="1"/>
  <c r="Q26" i="1"/>
  <c r="V17" i="1"/>
  <c r="V18" i="1"/>
  <c r="V19" i="1"/>
  <c r="V20" i="1"/>
  <c r="V21" i="1"/>
  <c r="V22" i="1"/>
  <c r="V23" i="1"/>
  <c r="V24" i="1"/>
  <c r="U17" i="1"/>
  <c r="U18" i="1"/>
  <c r="U19" i="1"/>
  <c r="U20" i="1"/>
  <c r="U21" i="1"/>
  <c r="U22" i="1"/>
  <c r="U23" i="1"/>
  <c r="U24" i="1"/>
  <c r="T17" i="1"/>
  <c r="T18" i="1"/>
  <c r="T19" i="1"/>
  <c r="T20" i="1"/>
  <c r="T21" i="1"/>
  <c r="T22" i="1"/>
  <c r="T23" i="1"/>
  <c r="T24" i="1"/>
  <c r="S17" i="1"/>
  <c r="S18" i="1"/>
  <c r="S19" i="1"/>
  <c r="S20" i="1"/>
  <c r="S21" i="1"/>
  <c r="S22" i="1"/>
  <c r="S23" i="1"/>
  <c r="S24" i="1"/>
  <c r="R17" i="1"/>
  <c r="R18" i="1"/>
  <c r="R19" i="1"/>
  <c r="R20" i="1"/>
  <c r="R21" i="1"/>
  <c r="R22" i="1"/>
  <c r="R23" i="1"/>
  <c r="R24" i="1"/>
  <c r="Q17" i="1"/>
  <c r="Q18" i="1"/>
  <c r="Q19" i="1"/>
  <c r="Q20" i="1"/>
  <c r="Q21" i="1"/>
  <c r="Q22" i="1"/>
  <c r="Q23" i="1"/>
  <c r="Q24" i="1"/>
  <c r="V16" i="1"/>
  <c r="U14" i="1"/>
  <c r="S14" i="1"/>
  <c r="U16" i="1"/>
  <c r="T16" i="1"/>
  <c r="S16" i="1"/>
  <c r="R16" i="1"/>
  <c r="Q16" i="1"/>
  <c r="V7" i="1"/>
  <c r="V8" i="1"/>
  <c r="V9" i="1"/>
  <c r="V10" i="1"/>
  <c r="V11" i="1"/>
  <c r="V12" i="1"/>
  <c r="V13" i="1"/>
  <c r="V14" i="1"/>
  <c r="V6" i="1"/>
  <c r="U7" i="1"/>
  <c r="U8" i="1"/>
  <c r="U9" i="1"/>
  <c r="U10" i="1"/>
  <c r="U11" i="1"/>
  <c r="U12" i="1"/>
  <c r="U13" i="1"/>
  <c r="U6" i="1"/>
  <c r="T7" i="1"/>
  <c r="T8" i="1"/>
  <c r="T9" i="1"/>
  <c r="T10" i="1"/>
  <c r="T11" i="1"/>
  <c r="T12" i="1"/>
  <c r="T13" i="1"/>
  <c r="T14" i="1"/>
  <c r="S7" i="1"/>
  <c r="S8" i="1"/>
  <c r="S9" i="1"/>
  <c r="S10" i="1"/>
  <c r="S11" i="1"/>
  <c r="S12" i="1"/>
  <c r="S13" i="1"/>
  <c r="T6" i="1"/>
  <c r="S6" i="1"/>
  <c r="R7" i="1"/>
  <c r="R8" i="1"/>
  <c r="R9" i="1"/>
  <c r="R10" i="1"/>
  <c r="R11" i="1"/>
  <c r="R12" i="1"/>
  <c r="R13" i="1"/>
  <c r="R14" i="1"/>
  <c r="R6" i="1"/>
  <c r="Q7" i="1"/>
  <c r="Q8" i="1"/>
  <c r="Q9" i="1"/>
  <c r="Q10" i="1"/>
  <c r="Q11" i="1"/>
  <c r="Q12" i="1"/>
  <c r="Q13" i="1"/>
  <c r="Q14" i="1"/>
  <c r="Q6" i="1"/>
  <c r="P41" i="1"/>
  <c r="P42" i="1"/>
  <c r="P40" i="1"/>
  <c r="P34" i="1"/>
  <c r="P35" i="1"/>
  <c r="P36" i="1"/>
  <c r="P37" i="1"/>
  <c r="P38" i="1"/>
  <c r="P33" i="1"/>
  <c r="P27" i="1"/>
  <c r="P28" i="1"/>
  <c r="P29" i="1"/>
  <c r="P30" i="1"/>
  <c r="P31" i="1"/>
  <c r="P26" i="1"/>
  <c r="P17" i="1"/>
  <c r="P18" i="1"/>
  <c r="P19" i="1"/>
  <c r="P20" i="1"/>
  <c r="P21" i="1"/>
  <c r="P22" i="1"/>
  <c r="P23" i="1"/>
  <c r="P24" i="1"/>
  <c r="P16" i="1"/>
  <c r="P7" i="1"/>
  <c r="P8" i="1"/>
  <c r="P9" i="1"/>
  <c r="P10" i="1"/>
  <c r="P11" i="1"/>
  <c r="P12" i="1"/>
  <c r="P13" i="1"/>
  <c r="P14" i="1"/>
  <c r="P6" i="1"/>
  <c r="O40" i="1"/>
  <c r="O34" i="1"/>
  <c r="O35" i="1"/>
  <c r="O36" i="1"/>
  <c r="O38" i="1"/>
  <c r="O33" i="1"/>
  <c r="O27" i="1"/>
  <c r="O28" i="1"/>
  <c r="O29" i="1"/>
  <c r="O30" i="1"/>
  <c r="O31" i="1"/>
  <c r="O26" i="1"/>
  <c r="O17" i="1"/>
  <c r="O18" i="1"/>
  <c r="O19" i="1"/>
  <c r="O20" i="1"/>
  <c r="O21" i="1"/>
  <c r="O22" i="1"/>
  <c r="O23" i="1"/>
  <c r="O24" i="1"/>
  <c r="O16" i="1"/>
  <c r="O7" i="1"/>
  <c r="O8" i="1"/>
  <c r="O9" i="1"/>
  <c r="O10" i="1"/>
  <c r="O11" i="1"/>
  <c r="O12" i="1"/>
  <c r="O13" i="1"/>
  <c r="O14" i="1"/>
  <c r="O6" i="1"/>
  <c r="L44" i="2" l="1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7" i="2"/>
  <c r="L8" i="2"/>
  <c r="L9" i="2"/>
  <c r="L10" i="2"/>
  <c r="L11" i="2"/>
  <c r="L6" i="2"/>
  <c r="L54" i="2"/>
  <c r="L55" i="2"/>
  <c r="L53" i="2"/>
  <c r="L47" i="2"/>
  <c r="L48" i="2"/>
  <c r="L49" i="2"/>
  <c r="L50" i="2"/>
  <c r="L51" i="2"/>
  <c r="L46" i="2"/>
  <c r="L41" i="1"/>
  <c r="L42" i="1"/>
  <c r="L40" i="1"/>
  <c r="L34" i="1"/>
  <c r="L35" i="1"/>
  <c r="L36" i="1"/>
  <c r="L37" i="1"/>
  <c r="L38" i="1"/>
  <c r="L33" i="1"/>
  <c r="L27" i="1"/>
  <c r="L28" i="1"/>
  <c r="L29" i="1"/>
  <c r="L30" i="1"/>
  <c r="L31" i="1"/>
  <c r="L26" i="1"/>
  <c r="L24" i="1"/>
  <c r="L23" i="1"/>
  <c r="L22" i="1"/>
  <c r="L21" i="1"/>
  <c r="L20" i="1"/>
  <c r="L19" i="1"/>
  <c r="L18" i="1"/>
  <c r="L17" i="1"/>
  <c r="L16" i="1"/>
  <c r="L14" i="1"/>
  <c r="L13" i="1"/>
  <c r="L12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<sst xmlns="http://schemas.openxmlformats.org/spreadsheetml/2006/main" count="375" uniqueCount="178">
  <si>
    <t>Адрес: г. Москва, пос. Воскресенское, 66 этаж 3</t>
  </si>
  <si>
    <t xml:space="preserve">ПРАЙС-ЛИСТ </t>
  </si>
  <si>
    <t>Вид</t>
  </si>
  <si>
    <t>Наименование продукции</t>
  </si>
  <si>
    <t xml:space="preserve">Назначение </t>
  </si>
  <si>
    <t>Фасовка, кг</t>
  </si>
  <si>
    <t>Цена за шт</t>
  </si>
  <si>
    <t>Цена за кг</t>
  </si>
  <si>
    <t xml:space="preserve">ДОПОЛНИТЕЛЬНЫЕ ВОЗМОЖНОСТИ </t>
  </si>
  <si>
    <t>Наименование</t>
  </si>
  <si>
    <t>Стоимость</t>
  </si>
  <si>
    <t>КОЛЕРОВКА</t>
  </si>
  <si>
    <t xml:space="preserve"> от 9 руб/кг.</t>
  </si>
  <si>
    <t xml:space="preserve">МАТИРУЮЩАЯ
ДОБАВКА </t>
  </si>
  <si>
    <t>от 59 руб/кг.</t>
  </si>
  <si>
    <t xml:space="preserve">СИЛИКОНОВАЯ
ДОБАВКА </t>
  </si>
  <si>
    <t>от 45 руб/кг.</t>
  </si>
  <si>
    <t xml:space="preserve"> от 135 руб/кг.</t>
  </si>
  <si>
    <t xml:space="preserve"> от 300 рублей.</t>
  </si>
  <si>
    <t>КРАСКА ИНТЕРЬЕРНАЯ 
(ДЛЯ ВЛАЖНЫХ ПОМЕЩЕНИЙ )</t>
  </si>
  <si>
    <t xml:space="preserve">КРАСКА 
ИНТЕРЬЕРНАЯ 
СУПЕРБЕЛАЯ </t>
  </si>
  <si>
    <t xml:space="preserve">КРАСКА ДЛЯ ДЕРЕВА </t>
  </si>
  <si>
    <t xml:space="preserve">КРАСКА ДЛЯ ПОЛА 
И ЛЕСТНИЦ </t>
  </si>
  <si>
    <t xml:space="preserve">КРАСКА ДЛЯ ВНУТРЕННИХ РАБОТ </t>
  </si>
  <si>
    <t xml:space="preserve">Вид </t>
  </si>
  <si>
    <t>Плотность</t>
  </si>
  <si>
    <t>Расход 1 литра</t>
  </si>
  <si>
    <t>Расход м²</t>
  </si>
  <si>
    <t>9-10м²</t>
  </si>
  <si>
    <t>150 г.</t>
  </si>
  <si>
    <t>140 г.</t>
  </si>
  <si>
    <t>10м²</t>
  </si>
  <si>
    <t>130 г.</t>
  </si>
  <si>
    <t>10-11м²</t>
  </si>
  <si>
    <t xml:space="preserve">КРАСКА ДЛЯ НАРУЖНЫХ РАБОТ </t>
  </si>
  <si>
    <t xml:space="preserve">КРАСКА ФАСАДНАЯ </t>
  </si>
  <si>
    <t xml:space="preserve">КРАСКА ФАСАДНАЯ
ЭЛАСТИЧНАЯ </t>
  </si>
  <si>
    <t xml:space="preserve">ЭМАЛИ </t>
  </si>
  <si>
    <t xml:space="preserve">ЭМАЛЬ 
УНИВЕРСАЛЬНАЯ </t>
  </si>
  <si>
    <t xml:space="preserve">ЭМАЛЬ 
АКРИЛОВАЯ </t>
  </si>
  <si>
    <t>ГРУНТОВКА/ГИДРОИЗОЛЯЦИЯ</t>
  </si>
  <si>
    <t>ГРУНТОВКА
ГЛУБОКОГО ПРОНИКНОВЕНИЯ</t>
  </si>
  <si>
    <t xml:space="preserve">ГИДРОИЗОЛЯЦИЯ </t>
  </si>
  <si>
    <t xml:space="preserve">ЛАК </t>
  </si>
  <si>
    <t>ЛАК АКРИЛОВЫЙ
УНИВЕРСАЛЬНЫЙ</t>
  </si>
  <si>
    <t>167 Г.</t>
  </si>
  <si>
    <t>8-9м²</t>
  </si>
  <si>
    <t>150 -200 г.</t>
  </si>
  <si>
    <t>7-9м²</t>
  </si>
  <si>
    <t>100 г.</t>
  </si>
  <si>
    <t>7-14м²</t>
  </si>
  <si>
    <t>1000 г.</t>
  </si>
  <si>
    <t>1-1,5м²</t>
  </si>
  <si>
    <t>8-10м²</t>
  </si>
  <si>
    <t xml:space="preserve">ДЕКОРАТИВНЫЕ ШТУКАТУРКИ </t>
  </si>
  <si>
    <t xml:space="preserve">АРТ-БЕТОН </t>
  </si>
  <si>
    <t xml:space="preserve">CUNCRETE
JUNGLE </t>
  </si>
  <si>
    <t>1-2м²</t>
  </si>
  <si>
    <t>GRAND 
CANYON</t>
  </si>
  <si>
    <t>ТРАВЕРТИН</t>
  </si>
  <si>
    <t>SILK
WAY</t>
  </si>
  <si>
    <t>РЕЛЬЕФНЫЙ
ШЕЛК</t>
  </si>
  <si>
    <t>2-3м²</t>
  </si>
  <si>
    <t>400-500 г.</t>
  </si>
  <si>
    <t xml:space="preserve">МОКРЫЙ
ШЕЛК </t>
  </si>
  <si>
    <t>PERSIA
SILK</t>
  </si>
  <si>
    <t>200 г.</t>
  </si>
  <si>
    <t>5-7м²</t>
  </si>
  <si>
    <t xml:space="preserve">KALAHARI </t>
  </si>
  <si>
    <t xml:space="preserve">ПЕРЛАМУТРОВЫЙ ПЕСОК </t>
  </si>
  <si>
    <t>200-250 г.</t>
  </si>
  <si>
    <t xml:space="preserve">KHUTOR </t>
  </si>
  <si>
    <t>САМАННАЯ
ШТУКАТУРКА</t>
  </si>
  <si>
    <t>1400 г.</t>
  </si>
  <si>
    <t>1м²</t>
  </si>
  <si>
    <t xml:space="preserve">APPENINES </t>
  </si>
  <si>
    <t xml:space="preserve">ПЛАСТИЧНАЯ
ШТУКАТУРКА </t>
  </si>
  <si>
    <t>700 г.</t>
  </si>
  <si>
    <t>ROMANA</t>
  </si>
  <si>
    <t xml:space="preserve">РИМСКАЯ 
ШТУКАТУРКА </t>
  </si>
  <si>
    <t>SAHARA</t>
  </si>
  <si>
    <t>VENECIA</t>
  </si>
  <si>
    <t>МАТОВЫЕ
ДЮНЫ</t>
  </si>
  <si>
    <t>ВЕНЕЦИАНСКАЯ
ШТУКАТУРКА</t>
  </si>
  <si>
    <t>300 г.</t>
  </si>
  <si>
    <t>4-6м²</t>
  </si>
  <si>
    <t>BARHAN</t>
  </si>
  <si>
    <t>ВЕЛЮРОВЫЕ
ДЮНЫ</t>
  </si>
  <si>
    <t>SAVAHHAH</t>
  </si>
  <si>
    <t>БАРХАТНАЯ
КРАСКА</t>
  </si>
  <si>
    <t>PAPIRUS</t>
  </si>
  <si>
    <t>ШТУКАТУРКА
С МЕЛКОЙ
ФРАКЦИЕЙ</t>
  </si>
  <si>
    <t xml:space="preserve">ГРУНТ-КРАСКИ </t>
  </si>
  <si>
    <t xml:space="preserve">ГРУНТ-КРАСКА
С КВАРЦЕВЫМ
НАПОЛНИТЕЛЕМ </t>
  </si>
  <si>
    <t>ГРУНТ-КРАСКА</t>
  </si>
  <si>
    <t>7-10м²</t>
  </si>
  <si>
    <t>ЛАК</t>
  </si>
  <si>
    <t>LASSERA</t>
  </si>
  <si>
    <t>ДЕКОРАТИВНЫЙ
ЛАК</t>
  </si>
  <si>
    <r>
      <rPr>
        <b/>
        <sz val="9"/>
        <rFont val="Calibri Light"/>
        <family val="2"/>
        <charset val="204"/>
      </rPr>
      <t>Интерьерная краска для влажных помещений  MARBLE</t>
    </r>
    <r>
      <rPr>
        <sz val="9"/>
        <rFont val="Calibri Light"/>
        <family val="2"/>
        <charset val="204"/>
      </rPr>
      <t xml:space="preserve">
Полуматовая водно-дисперсионная краска повышенной износостойкости для стен и потолков. Рекомендуется для использования в помещениях с повышенной влажностью. Защищает окрашенную поверхность от грибка и плесени. Легко моется. Образует ровное покрытие с высокой влаго- и износоустойчивостью. Предназначена </t>
    </r>
    <r>
      <rPr>
        <b/>
        <sz val="9"/>
        <rFont val="Calibri Light"/>
        <family val="2"/>
        <charset val="204"/>
      </rPr>
      <t>для отделки стен и потолков внутри сухих помещений и в помещениях с повышенной влажностью</t>
    </r>
    <r>
      <rPr>
        <sz val="9"/>
        <rFont val="Calibri Light"/>
        <family val="2"/>
        <charset val="204"/>
      </rPr>
      <t>( кухни, ванной комнаты и тд) и перепадом температур по любым основаниям - кирпич, бетон, гипс, обои и т.п.</t>
    </r>
  </si>
  <si>
    <r>
      <rPr>
        <b/>
        <sz val="9"/>
        <rFont val="Calibri Light"/>
        <family val="2"/>
        <charset val="204"/>
      </rPr>
      <t xml:space="preserve">Интерьерная краска Супер белая для стен и потолков MARBLE
</t>
    </r>
    <r>
      <rPr>
        <sz val="9"/>
        <rFont val="Calibri Light"/>
        <family val="2"/>
        <charset val="204"/>
      </rPr>
      <t xml:space="preserve">Полуматовая водно-дисперсионная краска повышенной износостойкости для стен и потолков. Для внутренних работ. Подходит для нанесения на полностью просохшие минеральные поверхности, гипсокартон, обои под покраску, ДВП. </t>
    </r>
    <r>
      <rPr>
        <b/>
        <sz val="9"/>
        <rFont val="Calibri Light"/>
        <family val="2"/>
        <charset val="204"/>
      </rPr>
      <t>Рекомендуется для окраски помещений с умеренной влажностью,</t>
    </r>
    <r>
      <rPr>
        <sz val="9"/>
        <rFont val="Calibri Light"/>
        <family val="2"/>
        <charset val="204"/>
      </rPr>
      <t xml:space="preserve"> таких как спальни, гостиные, кабинеты кладовки, кабинет, застекленный балкон и т.д., а также помещений с высокой эксплуатационной нагрузкой, например, холлов, коридоров, лестничных пролетов, раздевалок.</t>
    </r>
  </si>
  <si>
    <r>
      <rPr>
        <b/>
        <sz val="9"/>
        <rFont val="Calibri Light"/>
        <family val="2"/>
        <charset val="204"/>
      </rPr>
      <t>Высококачественная полуматовая краска MARBLE  на водной основе для пола и лестниц.</t>
    </r>
    <r>
      <rPr>
        <sz val="9"/>
        <rFont val="Calibri Light"/>
        <family val="2"/>
        <charset val="204"/>
      </rPr>
      <t xml:space="preserve">
 Краска легко наносится образуя ровную поверхность. 
Сверхпрочное </t>
    </r>
    <r>
      <rPr>
        <b/>
        <sz val="9"/>
        <rFont val="Calibri Light"/>
        <family val="2"/>
        <charset val="204"/>
      </rPr>
      <t>износостойкое покрытие устойчиво к ударам, загрязнениям и мытью.</t>
    </r>
  </si>
  <si>
    <r>
      <rPr>
        <b/>
        <sz val="9"/>
        <rFont val="Calibri Light"/>
        <family val="2"/>
        <charset val="204"/>
      </rPr>
      <t>Краска для дерева MARBLE для наружных и внутренних работ с повышенными эксплуатационными свойствами.</t>
    </r>
    <r>
      <rPr>
        <sz val="9"/>
        <rFont val="Calibri Light"/>
        <family val="2"/>
        <charset val="204"/>
      </rPr>
      <t xml:space="preserve">
Применяется для окраски бревна, бруса (обычного и клееного), доски, вагонки, блок хауса и других новых и окрашенных ранее поверхностей из пиленой и строганой древесины, для окон, дверей, деревянной мебели
Высокая эластичность, паропроницаемость. Не течет и не брызгает при нанесении.</t>
    </r>
  </si>
  <si>
    <r>
      <rPr>
        <b/>
        <sz val="9"/>
        <rFont val="Calibri Light"/>
        <family val="2"/>
        <charset val="204"/>
      </rPr>
      <t xml:space="preserve">Фасадная краска MARBLE </t>
    </r>
    <r>
      <rPr>
        <sz val="9"/>
        <rFont val="Calibri Light"/>
        <family val="2"/>
        <charset val="204"/>
      </rPr>
      <t xml:space="preserve">
Подходит для нанесения на полностью просохшие минеральные поверхности: бетон, штукатурка, кирпич и тд.
</t>
    </r>
    <r>
      <rPr>
        <b/>
        <sz val="9"/>
        <rFont val="Calibri Light"/>
        <family val="2"/>
        <charset val="204"/>
      </rPr>
      <t xml:space="preserve">Рекомендуется для окрашивания фасадов </t>
    </r>
    <r>
      <rPr>
        <sz val="9"/>
        <rFont val="Calibri Light"/>
        <family val="2"/>
        <charset val="204"/>
      </rPr>
      <t>жилых и общественных  зданий в любых климатических условиях. Легко наносится, не течет и не брызгает.</t>
    </r>
  </si>
  <si>
    <r>
      <rPr>
        <b/>
        <sz val="9"/>
        <rFont val="Calibri Light"/>
        <family val="2"/>
        <charset val="204"/>
      </rPr>
      <t xml:space="preserve">Фасадная эластичная краска MARBLE </t>
    </r>
    <r>
      <rPr>
        <sz val="9"/>
        <rFont val="Calibri Light"/>
        <family val="2"/>
        <charset val="204"/>
      </rPr>
      <t xml:space="preserve">
Предназначена для защитно-декоративного окрашивания фасадов, цоколя зданий и сооружений, требующих долговременной эксплуатации и подверженных образованию трещин, а также для декоративного окрашивания стен и потолков в жилых и общественных помещениях </t>
    </r>
    <r>
      <rPr>
        <b/>
        <sz val="9"/>
        <rFont val="Calibri Light"/>
        <family val="2"/>
        <charset val="204"/>
      </rPr>
      <t>с повышенной влажностью воздуха или неотапливаемых.</t>
    </r>
  </si>
  <si>
    <r>
      <rPr>
        <b/>
        <sz val="9"/>
        <rFont val="Calibri Light"/>
        <family val="2"/>
        <charset val="204"/>
      </rPr>
      <t>Универсальная акриловая эмаль MARBLE</t>
    </r>
    <r>
      <rPr>
        <sz val="9"/>
        <rFont val="Calibri Light"/>
        <family val="2"/>
        <charset val="204"/>
      </rPr>
      <t xml:space="preserve"> 
Полуматовая, применяется для защитно-декоративного </t>
    </r>
    <r>
      <rPr>
        <b/>
        <sz val="9"/>
        <rFont val="Calibri Light"/>
        <family val="2"/>
        <charset val="204"/>
      </rPr>
      <t>окрашивания деревянных, кирпичных, металлических, бетонных и других минеральных поверхностей.</t>
    </r>
    <r>
      <rPr>
        <sz val="9"/>
        <rFont val="Calibri Light"/>
        <family val="2"/>
        <charset val="204"/>
      </rPr>
      <t xml:space="preserve"> Для окраски новых и раннее окрашенных деревянных фасадов, окон, дверей, мебели и других деревянных конструкций.  </t>
    </r>
  </si>
  <si>
    <r>
      <rPr>
        <b/>
        <sz val="9"/>
        <rFont val="Calibri Light"/>
        <family val="2"/>
        <charset val="204"/>
      </rPr>
      <t>Эмаль акриловая MARBLE</t>
    </r>
    <r>
      <rPr>
        <sz val="9"/>
        <rFont val="Calibri Light"/>
        <family val="2"/>
        <charset val="204"/>
      </rPr>
      <t xml:space="preserve">
Предназначена для окраски батарей, радиаторов, труб системы водяного отопления, эксплуатируемых при температуре 75°С может наноситься на теплые радиаторы (до 45°С).
</t>
    </r>
    <r>
      <rPr>
        <b/>
        <sz val="9"/>
        <rFont val="Calibri Light"/>
        <family val="2"/>
        <charset val="204"/>
      </rPr>
      <t xml:space="preserve">Устойчива к воздействию влаги и загрязнениям, антикоррозионная, предотвращает распространение ржавчины, </t>
    </r>
    <r>
      <rPr>
        <sz val="9"/>
        <rFont val="Calibri Light"/>
        <family val="2"/>
        <charset val="204"/>
      </rPr>
      <t>обеспечивает долговечное покрытие. Устойчива к мытью с применением бытовой химии.</t>
    </r>
  </si>
  <si>
    <r>
      <rPr>
        <b/>
        <sz val="9"/>
        <rFont val="Calibri Light"/>
        <family val="2"/>
        <charset val="204"/>
      </rPr>
      <t xml:space="preserve">Грунтовка глубокого проникновения  MARBLE
</t>
    </r>
    <r>
      <rPr>
        <sz val="9"/>
        <rFont val="Calibri Light"/>
        <family val="2"/>
        <charset val="204"/>
      </rPr>
      <t xml:space="preserve">Используется для наружных и внутренних работ, </t>
    </r>
    <r>
      <rPr>
        <b/>
        <sz val="9"/>
        <rFont val="Calibri Light"/>
        <family val="2"/>
        <charset val="204"/>
      </rPr>
      <t>укрепляет поверхность</t>
    </r>
    <r>
      <rPr>
        <sz val="9"/>
        <rFont val="Calibri Light"/>
        <family val="2"/>
        <charset val="204"/>
      </rPr>
      <t xml:space="preserve"> и связывает пыль, </t>
    </r>
    <r>
      <rPr>
        <b/>
        <sz val="9"/>
        <rFont val="Calibri Light"/>
        <family val="2"/>
        <charset val="204"/>
      </rPr>
      <t>снижает впитывающую способность основания</t>
    </r>
    <r>
      <rPr>
        <sz val="9"/>
        <rFont val="Calibri Light"/>
        <family val="2"/>
        <charset val="204"/>
      </rPr>
      <t>, имеет высокую проникающую способность, не снижает паропроницаемость основания, высыхает за 2 часа после нанесения, может применяться на стяжках с подогревом;</t>
    </r>
  </si>
  <si>
    <r>
      <rPr>
        <b/>
        <sz val="9"/>
        <rFont val="Calibri Light"/>
        <family val="2"/>
        <charset val="204"/>
      </rPr>
      <t>Бесшовная полимерная гидроизоляция MARBLE</t>
    </r>
    <r>
      <rPr>
        <sz val="9"/>
        <rFont val="Calibri Light"/>
        <family val="2"/>
        <charset val="204"/>
      </rPr>
      <t xml:space="preserve">
Обладает высокой эластичностью, предназначена для нанесения под плитку в помещениях с повышенной влажностью: ванные комнаты, душевые, санузлы, кухни, балконы и лоджии. Гидроизоляция </t>
    </r>
    <r>
      <rPr>
        <b/>
        <sz val="9"/>
        <rFont val="Calibri Light"/>
        <family val="2"/>
        <charset val="204"/>
      </rPr>
      <t>используется для защиты от повреждений материалов, чувствительных к влаге, устраняет риск протечки.</t>
    </r>
  </si>
  <si>
    <r>
      <rPr>
        <b/>
        <sz val="9"/>
        <rFont val="Calibri Light"/>
        <family val="2"/>
        <charset val="204"/>
      </rPr>
      <t xml:space="preserve">Лак акриловый Универсальный MARBLE
</t>
    </r>
    <r>
      <rPr>
        <sz val="9"/>
        <rFont val="Calibri Light"/>
        <family val="2"/>
        <charset val="204"/>
      </rPr>
      <t xml:space="preserve">Создает равномерную пленку и </t>
    </r>
    <r>
      <rPr>
        <b/>
        <sz val="9"/>
        <rFont val="Calibri Light"/>
        <family val="2"/>
        <charset val="204"/>
      </rPr>
      <t>защищает поверхность от влаги,</t>
    </r>
    <r>
      <rPr>
        <sz val="9"/>
        <rFont val="Calibri Light"/>
        <family val="2"/>
        <charset val="204"/>
      </rPr>
      <t xml:space="preserve"> содержит антисептические добавки, подходит для помещений с высокой влажностью   </t>
    </r>
  </si>
  <si>
    <r>
      <rPr>
        <b/>
        <sz val="9"/>
        <rFont val="Calibri Light"/>
        <family val="2"/>
        <charset val="204"/>
      </rPr>
      <t>Мелкофракционная штукатурка,</t>
    </r>
    <r>
      <rPr>
        <sz val="9"/>
        <rFont val="Calibri Light"/>
        <family val="2"/>
        <charset val="204"/>
      </rPr>
      <t xml:space="preserve"> позволяет получить фактуры с различными декоративными эффектами. Прекрасно загляживается, поэтому можно получить тонкую текстуру, </t>
    </r>
    <r>
      <rPr>
        <b/>
        <sz val="9"/>
        <rFont val="Calibri Light"/>
        <family val="2"/>
        <charset val="204"/>
      </rPr>
      <t xml:space="preserve">имитирующие монолитный бетон. </t>
    </r>
    <r>
      <rPr>
        <sz val="9"/>
        <rFont val="Calibri Light"/>
        <family val="2"/>
        <charset val="204"/>
      </rPr>
      <t xml:space="preserve">Подходит для классических и современных стилей. </t>
    </r>
  </si>
  <si>
    <r>
      <rPr>
        <b/>
        <sz val="9"/>
        <rFont val="Calibri Light"/>
        <family val="2"/>
        <charset val="204"/>
      </rPr>
      <t>Фактурная штукатурка</t>
    </r>
    <r>
      <rPr>
        <sz val="9"/>
        <rFont val="Calibri Light"/>
        <family val="2"/>
        <charset val="204"/>
      </rPr>
      <t xml:space="preserve"> для придания стенам </t>
    </r>
    <r>
      <rPr>
        <b/>
        <sz val="9"/>
        <rFont val="Calibri Light"/>
        <family val="2"/>
        <charset val="204"/>
      </rPr>
      <t>эффекта среза натурального камня травертин</t>
    </r>
    <r>
      <rPr>
        <sz val="9"/>
        <rFont val="Calibri Light"/>
        <family val="2"/>
        <charset val="204"/>
      </rPr>
      <t xml:space="preserve">. Подходит для всех современных и классических стилей, для стен, декоративных элементов, потолков и других поверхностей внутри и снаружи помещений.          </t>
    </r>
  </si>
  <si>
    <r>
      <rPr>
        <b/>
        <sz val="9"/>
        <rFont val="Calibri Light"/>
        <family val="2"/>
        <charset val="204"/>
      </rPr>
      <t xml:space="preserve">Тонкослойное декоративное покрытие с перламутровым переливом. </t>
    </r>
    <r>
      <rPr>
        <sz val="9"/>
        <rFont val="Calibri Light"/>
        <family val="2"/>
        <charset val="204"/>
      </rPr>
      <t xml:space="preserve">Благодаря разнонаправленному нанесению создается интересный оптический эффект, </t>
    </r>
    <r>
      <rPr>
        <b/>
        <sz val="9"/>
        <rFont val="Calibri Light"/>
        <family val="2"/>
        <charset val="204"/>
      </rPr>
      <t>напоминающий струящуюся шелковую ткань.</t>
    </r>
    <r>
      <rPr>
        <sz val="9"/>
        <rFont val="Calibri Light"/>
        <family val="2"/>
        <charset val="204"/>
      </rPr>
      <t xml:space="preserve">     </t>
    </r>
  </si>
  <si>
    <r>
      <rPr>
        <b/>
        <sz val="9"/>
        <rFont val="Calibri Light"/>
        <family val="2"/>
        <charset val="204"/>
      </rPr>
      <t>Рельефное декоративное покрытие с перламутровым блеском.</t>
    </r>
    <r>
      <rPr>
        <sz val="9"/>
        <rFont val="Calibri Light"/>
        <family val="2"/>
        <charset val="204"/>
      </rPr>
      <t xml:space="preserve"> В интерьере применяется для оформления стен, потолка, декоративных элементов. Подходит для разных стилей. </t>
    </r>
    <r>
      <rPr>
        <b/>
        <sz val="9"/>
        <rFont val="Calibri Light"/>
        <family val="2"/>
        <charset val="204"/>
      </rPr>
      <t xml:space="preserve">    </t>
    </r>
    <r>
      <rPr>
        <sz val="9"/>
        <rFont val="Calibri Light"/>
        <family val="2"/>
        <charset val="204"/>
      </rPr>
      <t xml:space="preserve">    </t>
    </r>
  </si>
  <si>
    <r>
      <rPr>
        <b/>
        <sz val="9"/>
        <rFont val="Calibri Light"/>
        <family val="2"/>
        <charset val="204"/>
      </rPr>
      <t>Тонкослойное декоративное покрытие с эффектом песчаных дюн</t>
    </r>
    <r>
      <rPr>
        <sz val="9"/>
        <rFont val="Calibri Light"/>
        <family val="2"/>
        <charset val="204"/>
      </rPr>
      <t xml:space="preserve">. В интерьере применяется для оформления стен, потолка, декоративных элементов, для создания классических и неоклассических интерьеров .    </t>
    </r>
  </si>
  <si>
    <r>
      <rPr>
        <b/>
        <sz val="9"/>
        <rFont val="Calibri Light"/>
        <family val="2"/>
        <charset val="204"/>
      </rPr>
      <t xml:space="preserve">Фактурная штукатурка </t>
    </r>
    <r>
      <rPr>
        <sz val="9"/>
        <rFont val="Calibri Light"/>
        <family val="2"/>
        <charset val="204"/>
      </rPr>
      <t xml:space="preserve">имеет особую шероховатую поверхность, напоминающий </t>
    </r>
    <r>
      <rPr>
        <b/>
        <sz val="9"/>
        <rFont val="Calibri Light"/>
        <family val="2"/>
        <charset val="204"/>
      </rPr>
      <t xml:space="preserve">старинный материал саман. </t>
    </r>
    <r>
      <rPr>
        <sz val="9"/>
        <rFont val="Calibri Light"/>
        <family val="2"/>
        <charset val="204"/>
      </rPr>
      <t xml:space="preserve">Подходит для различных стилей, для стен, декоративных элементов, потолков и других поверхностей внутри и снаружи помещений.  </t>
    </r>
  </si>
  <si>
    <r>
      <rPr>
        <b/>
        <sz val="9"/>
        <rFont val="Calibri Light"/>
        <family val="2"/>
        <charset val="204"/>
      </rPr>
      <t>Высокопластичная штукатурка,</t>
    </r>
    <r>
      <rPr>
        <sz val="9"/>
        <rFont val="Calibri Light"/>
        <family val="2"/>
        <charset val="204"/>
      </rPr>
      <t xml:space="preserve"> позволяет получить фактуры с различными декоративными эффектами. Прекрасно глянцуется, поэтому можно получить </t>
    </r>
    <r>
      <rPr>
        <b/>
        <sz val="9"/>
        <rFont val="Calibri Light"/>
        <family val="2"/>
        <charset val="204"/>
      </rPr>
      <t xml:space="preserve">тонкую текстуру с матово-глянцевыми переходами. </t>
    </r>
    <r>
      <rPr>
        <sz val="9"/>
        <rFont val="Calibri Light"/>
        <family val="2"/>
        <charset val="204"/>
      </rPr>
      <t xml:space="preserve">Подходит для классических и современных стилей.   </t>
    </r>
  </si>
  <si>
    <r>
      <rPr>
        <b/>
        <sz val="9"/>
        <rFont val="Calibri Light"/>
        <family val="2"/>
        <charset val="204"/>
      </rPr>
      <t>Современная эластичная штукатурка</t>
    </r>
    <r>
      <rPr>
        <sz val="9"/>
        <rFont val="Calibri Light"/>
        <family val="2"/>
        <charset val="204"/>
      </rPr>
      <t xml:space="preserve"> с фиброволокнами для создания покрытия </t>
    </r>
    <r>
      <rPr>
        <b/>
        <sz val="9"/>
        <rFont val="Calibri Light"/>
        <family val="2"/>
        <charset val="204"/>
      </rPr>
      <t>с эффектом неровной поверхности.</t>
    </r>
    <r>
      <rPr>
        <sz val="9"/>
        <rFont val="Calibri Light"/>
        <family val="2"/>
        <charset val="204"/>
      </rPr>
      <t xml:space="preserve"> Подходит для обработки стен, колонн, арок и других поверхностей внутри и снаружи помещений.      </t>
    </r>
  </si>
  <si>
    <r>
      <rPr>
        <b/>
        <sz val="9"/>
        <rFont val="Calibri Light"/>
        <family val="2"/>
        <charset val="204"/>
      </rPr>
      <t>Тонкослойное  покрытие с речным или кварцевым песком</t>
    </r>
    <r>
      <rPr>
        <sz val="9"/>
        <rFont val="Calibri Light"/>
        <family val="2"/>
        <charset val="204"/>
      </rPr>
      <t xml:space="preserve"> применяется во многих дизайнерских техниках и стилях от классики до хай-тека.       </t>
    </r>
  </si>
  <si>
    <r>
      <rPr>
        <b/>
        <sz val="9"/>
        <rFont val="Calibri Light"/>
        <family val="2"/>
        <charset val="204"/>
      </rPr>
      <t>Тонкослойная современная штукатурка</t>
    </r>
    <r>
      <rPr>
        <sz val="9"/>
        <rFont val="Calibri Light"/>
        <family val="2"/>
        <charset val="204"/>
      </rPr>
      <t xml:space="preserve"> для создания покрытия </t>
    </r>
    <r>
      <rPr>
        <b/>
        <sz val="9"/>
        <rFont val="Calibri Light"/>
        <family val="2"/>
        <charset val="204"/>
      </rPr>
      <t xml:space="preserve">с эффектом натурального полированного камня. </t>
    </r>
    <r>
      <rPr>
        <sz val="9"/>
        <rFont val="Calibri Light"/>
        <family val="2"/>
        <charset val="204"/>
      </rPr>
      <t xml:space="preserve">Подходит для обработки стен, потолков, колонн, арок и других поверхностей внутри помещений.     </t>
    </r>
  </si>
  <si>
    <r>
      <t xml:space="preserve">Приятная на ощупь декоративная краска </t>
    </r>
    <r>
      <rPr>
        <b/>
        <sz val="9"/>
        <rFont val="Calibri Light"/>
        <family val="2"/>
        <charset val="204"/>
      </rPr>
      <t xml:space="preserve">с чередующимися матовыми и перламутровыми фрагментами. </t>
    </r>
    <r>
      <rPr>
        <sz val="9"/>
        <rFont val="Calibri Light"/>
        <family val="2"/>
        <charset val="204"/>
      </rPr>
      <t xml:space="preserve">Подходит для современных стилей, окраски деревянных стен, бруса, для гостинных, спален и кабинетов.      </t>
    </r>
  </si>
  <si>
    <r>
      <t xml:space="preserve">Приятная на ощупь декоративная краска </t>
    </r>
    <r>
      <rPr>
        <b/>
        <sz val="9"/>
        <rFont val="Calibri Light"/>
        <family val="2"/>
        <charset val="204"/>
      </rPr>
      <t>с эффектом бархатной поверхности.</t>
    </r>
    <r>
      <rPr>
        <sz val="9"/>
        <rFont val="Calibri Light"/>
        <family val="2"/>
        <charset val="204"/>
      </rPr>
      <t xml:space="preserve"> Подходит для современных стилей, отделки спален, кабинетов, гостинных комнат .</t>
    </r>
  </si>
  <si>
    <r>
      <rPr>
        <b/>
        <sz val="9"/>
        <rFont val="Calibri Light"/>
        <family val="2"/>
        <charset val="204"/>
      </rPr>
      <t xml:space="preserve">Штукатурка для создания покрытия с эффектом рогожка. </t>
    </r>
    <r>
      <rPr>
        <sz val="9"/>
        <rFont val="Calibri Light"/>
        <family val="2"/>
        <charset val="204"/>
      </rPr>
      <t xml:space="preserve">Подходит для различных стилей, для стен, декоративных элементов, потолков и других поверхностей внутри и снаружи помещений.  </t>
    </r>
  </si>
  <si>
    <r>
      <rPr>
        <b/>
        <sz val="9"/>
        <rFont val="Calibri Light"/>
        <family val="2"/>
        <charset val="204"/>
      </rPr>
      <t>Специальная грунтовка под фактурные штукатурки,</t>
    </r>
    <r>
      <rPr>
        <sz val="9"/>
        <rFont val="Calibri Light"/>
        <family val="2"/>
        <charset val="204"/>
      </rPr>
      <t xml:space="preserve"> с зернистым кварцевым наполнителем. Грунт улучшает адгезию, снижает расход декоративных отделочных материалов, увеличивает сцепление, облегчает нанесение фактурных штукатурок. Не является финишным покрытием.    </t>
    </r>
  </si>
  <si>
    <r>
      <t xml:space="preserve">Грунт-краска применяется </t>
    </r>
    <r>
      <rPr>
        <b/>
        <sz val="9"/>
        <rFont val="Calibri Light"/>
        <family val="2"/>
        <charset val="204"/>
      </rPr>
      <t xml:space="preserve">для выравнивания цвета под финишное нанесение . </t>
    </r>
    <r>
      <rPr>
        <sz val="9"/>
        <rFont val="Calibri Light"/>
        <family val="2"/>
        <charset val="204"/>
      </rPr>
      <t xml:space="preserve">
Для улучшения адгезии поверхности с последующими финишными слоями декоративных штукатурок.
Обладает высокой укрывистостью.</t>
    </r>
  </si>
  <si>
    <r>
      <rPr>
        <b/>
        <sz val="9"/>
        <rFont val="Calibri Light"/>
        <family val="2"/>
        <charset val="204"/>
      </rPr>
      <t>Подчеркивает текстуру объемных</t>
    </r>
    <r>
      <rPr>
        <sz val="9"/>
        <rFont val="Calibri Light"/>
        <family val="2"/>
        <charset val="204"/>
      </rPr>
      <t xml:space="preserve"> декоративных штукатурок, </t>
    </r>
    <r>
      <rPr>
        <b/>
        <sz val="9"/>
        <rFont val="Calibri Light"/>
        <family val="2"/>
        <charset val="204"/>
      </rPr>
      <t>придает покрытиям дополнительную защиту</t>
    </r>
    <r>
      <rPr>
        <sz val="9"/>
        <rFont val="Calibri Light"/>
        <family val="2"/>
        <charset val="204"/>
      </rPr>
      <t xml:space="preserve"> от загрязнений и водоотталкивающие свойства поверхности.      </t>
    </r>
  </si>
  <si>
    <t>Описание</t>
  </si>
  <si>
    <r>
      <t xml:space="preserve"> в 10 000 цветов по любым палитрам:  </t>
    </r>
    <r>
      <rPr>
        <b/>
        <sz val="11"/>
        <rFont val="Montserrat Light"/>
        <charset val="204"/>
      </rPr>
      <t>NCS, RAL, Tikkurila, Dulux, Carapol.</t>
    </r>
    <r>
      <rPr>
        <sz val="11"/>
        <rFont val="Montserrat Light"/>
        <charset val="204"/>
      </rPr>
      <t xml:space="preserve"> Стоимость услуги зависит и от типа материала, поэтому цена колеровки рассчитывается индивидуально при заказе. 
*насыщенным цветам присуща ограниченная укрывистость. Поэтому при покраске рекомендуется предварительно наносить кроющее покрытие на белой базе, заколерованной в наиболее приближенный к финишному пастельный оттенок. Возможно потребуется второе кроющее покрытие.</t>
    </r>
  </si>
  <si>
    <r>
      <t xml:space="preserve">Морозостойкую краску допускается замораживать </t>
    </r>
    <r>
      <rPr>
        <b/>
        <sz val="11"/>
        <rFont val="Montserrat Light"/>
        <charset val="204"/>
      </rPr>
      <t>до -25 °С,</t>
    </r>
    <r>
      <rPr>
        <sz val="11"/>
        <rFont val="Montserrat Light"/>
        <charset val="204"/>
      </rPr>
      <t xml:space="preserve"> но на срок не более месяца и </t>
    </r>
    <r>
      <rPr>
        <b/>
        <sz val="11"/>
        <rFont val="Montserrat Light"/>
        <charset val="204"/>
      </rPr>
      <t xml:space="preserve">не более 5 циклов заморозки-разморозки. </t>
    </r>
    <r>
      <rPr>
        <sz val="11"/>
        <rFont val="Montserrat Light"/>
        <charset val="204"/>
      </rPr>
      <t xml:space="preserve">
Морозостойкие свойства достигаются за счет введения в состав специальных спиртов, которые сохраняют акриловое связующие при заморозке. 
После разморозки такая краска возвращается в свое прежнее физико-химическое состояние без потери своих эксплуатационных свойств. </t>
    </r>
  </si>
  <si>
    <r>
      <t xml:space="preserve">Регулируя количество матирующей добавки, мы регулируем степень матовости покрытия. При добавлении 100% матирующей добавки на 100% краски или лака получается максимальный </t>
    </r>
    <r>
      <rPr>
        <b/>
        <sz val="11"/>
        <rFont val="Montserrat Light"/>
        <charset val="204"/>
      </rPr>
      <t xml:space="preserve">матовый эффект. </t>
    </r>
    <r>
      <rPr>
        <sz val="11"/>
        <rFont val="Montserrat Light"/>
        <charset val="204"/>
      </rPr>
      <t xml:space="preserve">
При добавлении 30% матовой добавки на 100% краски или лака получается </t>
    </r>
    <r>
      <rPr>
        <b/>
        <sz val="11"/>
        <rFont val="Montserrat Light"/>
        <charset val="204"/>
      </rPr>
      <t xml:space="preserve">полуглянцевый эффект. </t>
    </r>
  </si>
  <si>
    <r>
      <t xml:space="preserve">Подходит для гладких и структурированных поверхностей, используется для оформления новых фасадов и реставрации объектов культурного наследия. Покрытия сохраняют свои свойства в разных климатических условиях. Одной из особенностей добавления силиконовой добавки является </t>
    </r>
    <r>
      <rPr>
        <b/>
        <sz val="11"/>
        <color rgb="FF000000"/>
        <rFont val="Montserrat Light"/>
        <charset val="204"/>
      </rPr>
      <t>сочетание водоотталкивающих свойств (гидрофобности) с паропроницаемостью.</t>
    </r>
    <r>
      <rPr>
        <sz val="11"/>
        <color rgb="FF000000"/>
        <rFont val="Montserrat Light"/>
        <charset val="204"/>
      </rPr>
      <t xml:space="preserve"> Это важно для покраски пористых оснований, таких как кирпич, дерево, бетон. Помимо защиты от воздействия внешних факторов такие материалы нуждаются в защите от капиллярной влаги. </t>
    </r>
  </si>
  <si>
    <r>
      <t xml:space="preserve">Эффективное средство </t>
    </r>
    <r>
      <rPr>
        <b/>
        <sz val="11"/>
        <color rgb="FF000000"/>
        <rFont val="Montserrat Light"/>
        <charset val="204"/>
      </rPr>
      <t>для предотвращения развития плесени</t>
    </r>
    <r>
      <rPr>
        <sz val="11"/>
        <color rgb="FF000000"/>
        <rFont val="Montserrat Light"/>
        <charset val="204"/>
      </rPr>
      <t xml:space="preserve">, грибка, мха, водорослей, на любых поверхностях. Защищает от биопоражений строительные и отделочные материалы: камень (любой), шифер, черепица, бетон, кирпич, кафельная плитка, обои, гипсокартон и т.п. </t>
    </r>
    <r>
      <rPr>
        <b/>
        <sz val="11"/>
        <color rgb="FF000000"/>
        <rFont val="Montserrat Light"/>
        <charset val="204"/>
      </rPr>
      <t xml:space="preserve">Останавливает начавшиеся биопоражения. </t>
    </r>
    <r>
      <rPr>
        <sz val="11"/>
        <color rgb="FF000000"/>
        <rFont val="Montserrat Light"/>
        <charset val="204"/>
      </rPr>
      <t xml:space="preserve">Предотвращает развитие и выделение в воздух спор плесневых грибков. Блокирует запахи. Обладает дезинфицирующими свойствами. </t>
    </r>
  </si>
  <si>
    <r>
      <rPr>
        <sz val="8"/>
        <rFont val="Montserrat Light"/>
        <charset val="204"/>
      </rPr>
      <t>пастельные (ненасыщенные) тона -</t>
    </r>
    <r>
      <rPr>
        <sz val="11"/>
        <rFont val="Montserrat Light"/>
        <charset val="204"/>
      </rPr>
      <t xml:space="preserve"> 
</t>
    </r>
    <r>
      <rPr>
        <b/>
        <sz val="10"/>
        <rFont val="Montserrat Light"/>
        <charset val="204"/>
      </rPr>
      <t>5-25 руб/кг;</t>
    </r>
    <r>
      <rPr>
        <sz val="11"/>
        <rFont val="Montserrat Light"/>
        <charset val="204"/>
      </rPr>
      <t xml:space="preserve">
</t>
    </r>
    <r>
      <rPr>
        <sz val="8"/>
        <rFont val="Montserrat Light"/>
        <charset val="204"/>
      </rPr>
      <t>средняя насыщенность -</t>
    </r>
    <r>
      <rPr>
        <sz val="11"/>
        <rFont val="Montserrat Light"/>
        <charset val="204"/>
      </rPr>
      <t xml:space="preserve"> 
</t>
    </r>
    <r>
      <rPr>
        <b/>
        <sz val="10"/>
        <rFont val="Montserrat Light"/>
        <charset val="204"/>
      </rPr>
      <t>10-100 руб/кг;</t>
    </r>
    <r>
      <rPr>
        <sz val="11"/>
        <rFont val="Montserrat Light"/>
        <charset val="204"/>
      </rPr>
      <t xml:space="preserve">
</t>
    </r>
    <r>
      <rPr>
        <sz val="8"/>
        <rFont val="Montserrat Light"/>
        <charset val="204"/>
      </rPr>
      <t>насыщенные цвета -</t>
    </r>
    <r>
      <rPr>
        <sz val="11"/>
        <rFont val="Montserrat Light"/>
        <charset val="204"/>
      </rPr>
      <t xml:space="preserve"> 
</t>
    </r>
    <r>
      <rPr>
        <b/>
        <sz val="10"/>
        <rFont val="Montserrat Light"/>
        <charset val="204"/>
      </rPr>
      <t>50-500 руб/кг.</t>
    </r>
  </si>
  <si>
    <t>МОРОЗО-
СТОЙКОСТЬ</t>
  </si>
  <si>
    <t xml:space="preserve">АНТИСЕПТИ -
ЧЕСКАЯ
ДОБАВКА </t>
  </si>
  <si>
    <r>
      <t xml:space="preserve">Доставка красок </t>
    </r>
    <r>
      <rPr>
        <b/>
        <sz val="11"/>
        <color rgb="FF000000"/>
        <rFont val="Montserrat Light"/>
        <charset val="204"/>
      </rPr>
      <t>по Москве и области</t>
    </r>
    <r>
      <rPr>
        <sz val="11"/>
        <color rgb="FF000000"/>
        <rFont val="Montserrat Light"/>
        <charset val="204"/>
      </rPr>
      <t xml:space="preserve"> осуществляется собственным автотранспортом.
Стоимость рассчитывается </t>
    </r>
    <r>
      <rPr>
        <b/>
        <sz val="11"/>
        <color rgb="FF000000"/>
        <rFont val="Montserrat Light"/>
        <charset val="204"/>
      </rPr>
      <t>индивидуально</t>
    </r>
    <r>
      <rPr>
        <sz val="11"/>
        <color rgb="FF000000"/>
        <rFont val="Montserrat Light"/>
        <charset val="204"/>
      </rPr>
      <t xml:space="preserve"> в зависимости от веса и маршрута. Точную стоимость доставки уточняйте у наших менеджеров.  А также возможность приобрестки товары бренда MARBLE на таких торговых площадках, как Wildberries, Ozon, Яндекс Маркет, Лемана ПРО.</t>
    </r>
  </si>
  <si>
    <t>ДОСТАВКА/ ТОРГОВЫЕ 
АГРЕГАТОРЫ</t>
  </si>
  <si>
    <t xml:space="preserve">Цена за кг </t>
  </si>
  <si>
    <t>Фасовка,кг</t>
  </si>
  <si>
    <t>Фасовка, литр</t>
  </si>
  <si>
    <t xml:space="preserve">Фасовка, кг </t>
  </si>
  <si>
    <t>ПРОГРАММА ЛОЯЛЬНОСТИ КЛИЕНТОВ</t>
  </si>
  <si>
    <t>%</t>
  </si>
  <si>
    <t xml:space="preserve">Разовая продажа </t>
  </si>
  <si>
    <t>Продаж в квартал 
(для постоянных клиентов)</t>
  </si>
  <si>
    <t>Продаж в год
(для постоянных клиентов)</t>
  </si>
  <si>
    <t xml:space="preserve">на усмотрение менеджера </t>
  </si>
  <si>
    <t xml:space="preserve">отзыв о бренде </t>
  </si>
  <si>
    <t xml:space="preserve">ПРОГРАММА ЛОЯЛЬНОСТИ </t>
  </si>
  <si>
    <t>100 000  ₽ - 299 999 ₽</t>
  </si>
  <si>
    <t>300 000 ₽ - 500 000 ₽</t>
  </si>
  <si>
    <t>500 000 ₽ +</t>
  </si>
  <si>
    <t>500 000 ₽ -1 000 000 ₽</t>
  </si>
  <si>
    <t>1 000 000 ₽ - 2 000 000 ₽</t>
  </si>
  <si>
    <t>2 000 000 ₽ +</t>
  </si>
  <si>
    <t>5 000 000 ₽ - 10 000 000 ₽</t>
  </si>
  <si>
    <t>2 000 000 ₽ - 5 000 000 ₽</t>
  </si>
  <si>
    <t>10 000 000 ₽ +</t>
  </si>
  <si>
    <t xml:space="preserve">
Сайт: https://marblepaint.ru/
Почта: zakaz@marbleshop.ru
Телефон: +7 (925) 123-45-88
</t>
  </si>
  <si>
    <t xml:space="preserve">КРАСКА 
ДЛЯ ДЕРЕВА </t>
  </si>
  <si>
    <t>ПРАЙС-ЛИСТ</t>
  </si>
  <si>
    <r>
      <rPr>
        <b/>
        <sz val="9"/>
        <rFont val="Calibri Light"/>
        <family val="2"/>
        <charset val="204"/>
      </rPr>
      <t>Интерьерная краска для влажных помещений  MARBLE</t>
    </r>
    <r>
      <rPr>
        <sz val="9"/>
        <rFont val="Calibri Light"/>
        <family val="2"/>
        <charset val="204"/>
      </rPr>
      <t xml:space="preserve">
Полуматовая водно-дисперсионная краска повышенной износостойкости для стен и потолков. Рекомендуется для использования в помещениях с повышенной влажностью. Защищает окрашенную поверхность от грибка и плесени. Легко моется. Образует ровное покрытие с высокой влаго- и износоустойчивостью. Предназначена </t>
    </r>
    <r>
      <rPr>
        <b/>
        <sz val="9"/>
        <rFont val="Calibri Light"/>
        <family val="2"/>
        <charset val="204"/>
      </rPr>
      <t>для отделки стен и потолков внутри сухих помещений и в помещениях с повышенной влажностью</t>
    </r>
    <r>
      <rPr>
        <sz val="9"/>
        <rFont val="Calibri Light"/>
        <family val="2"/>
        <charset val="204"/>
      </rPr>
      <t>.</t>
    </r>
  </si>
  <si>
    <r>
      <rPr>
        <b/>
        <sz val="9"/>
        <rFont val="Calibri Light"/>
        <family val="2"/>
        <charset val="204"/>
      </rPr>
      <t xml:space="preserve">Интерьерная краска Супер белая для стен и потолков MARBLE
</t>
    </r>
    <r>
      <rPr>
        <sz val="9"/>
        <rFont val="Calibri Light"/>
        <family val="2"/>
        <charset val="204"/>
      </rPr>
      <t xml:space="preserve">Полуматовая водно-дисперсионная краска повышенной износостойкости для стен и потолков. Для внутренних работ. Подходит для нанесения на полностью просохшие минеральные поверхности, гипсокартон, обои под покраску, ДВП. </t>
    </r>
    <r>
      <rPr>
        <b/>
        <sz val="9"/>
        <rFont val="Calibri Light"/>
        <family val="2"/>
        <charset val="204"/>
      </rPr>
      <t>Рекомендуется для окраски помещений с умеренной влажностью,</t>
    </r>
    <r>
      <rPr>
        <sz val="9"/>
        <rFont val="Calibri Light"/>
        <family val="2"/>
        <charset val="204"/>
      </rPr>
      <t xml:space="preserve"> таких как спальни, гостиные, кабинеты кладовки, кабинет, застекленный балкон и т.д.</t>
    </r>
  </si>
  <si>
    <r>
      <rPr>
        <b/>
        <sz val="9"/>
        <rFont val="Calibri Light"/>
        <family val="2"/>
        <charset val="204"/>
      </rPr>
      <t xml:space="preserve">Фасадная краска MARBLE </t>
    </r>
    <r>
      <rPr>
        <sz val="9"/>
        <rFont val="Calibri Light"/>
        <family val="2"/>
        <charset val="204"/>
      </rPr>
      <t xml:space="preserve">
Подходит для нанесения на полностью просохшие минеральные поверхности: бетон, штукатурка, кирпич и тд. </t>
    </r>
    <r>
      <rPr>
        <b/>
        <sz val="9"/>
        <rFont val="Calibri Light"/>
        <family val="2"/>
        <charset val="204"/>
      </rPr>
      <t xml:space="preserve">Рекомендуется для окрашивания фасадов </t>
    </r>
    <r>
      <rPr>
        <sz val="9"/>
        <rFont val="Calibri Light"/>
        <family val="2"/>
        <charset val="204"/>
      </rPr>
      <t>жилых и общественных  зданий в любых климатических условиях. Легко наносится, не течет и не брызгает.</t>
    </r>
  </si>
  <si>
    <t xml:space="preserve">CUNCRETE
JUNGLE 
АРТ-БЕТОН  </t>
  </si>
  <si>
    <t>GRAND 
CANYON
ТРАВЕРТИН</t>
  </si>
  <si>
    <t>SILK
WAY
РЕЛЬЕФНЫЙ
ШЕЛК</t>
  </si>
  <si>
    <t xml:space="preserve">PERSIA
SILK
МОКРЫЙ
ШЕЛК </t>
  </si>
  <si>
    <r>
      <t xml:space="preserve">KALAHARI 
</t>
    </r>
    <r>
      <rPr>
        <sz val="10"/>
        <rFont val="Montserrat Light"/>
        <charset val="204"/>
      </rPr>
      <t>ПЕРЛАМУТРОВЫЙ ПЕСОК</t>
    </r>
    <r>
      <rPr>
        <sz val="11"/>
        <rFont val="Montserrat Light"/>
        <charset val="204"/>
      </rPr>
      <t xml:space="preserve"> </t>
    </r>
  </si>
  <si>
    <t>KHUTOR 
САМАННАЯ
ШТУКАТУРКА</t>
  </si>
  <si>
    <t>APPENINES 
ПЛАСТИЧНАЯ
ШТУКАТУРКА</t>
  </si>
  <si>
    <t>ROMANA
РИМСКАЯ 
ШТУКАТУРКА</t>
  </si>
  <si>
    <t>SAHARA
МАТОВЫЕ
ДЮНЫ</t>
  </si>
  <si>
    <t>VENECIA
ВЕНЕЦИАНСКАЯ
ШТУКАТУРКА</t>
  </si>
  <si>
    <t>BARHAN
ВЕЛЮРОВЫЕ
ДЮНЫ</t>
  </si>
  <si>
    <t>SAVAHHAH
БАРХАТНАЯ
КРАСКА</t>
  </si>
  <si>
    <t>PAPIRUS
ШТУКАТУРКА
С МЕЛКОЙ
ФРАКЦИЕЙ</t>
  </si>
  <si>
    <t>LASSERA
ДЕКОРАТИВНЫЙ
ЛАК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</si>
</sst>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#,##0\ &quot;₽&quot;"/>
    <numFmt numFmtId="165" formatCode="#,##0.00\ &quot;₽&quot;"/>
    <numFmt numFmtId="166" formatCode="_-* #,##0.0\ &quot;₽&quot;_-;\-* #,##0.0\ &quot;₽&quot;_-;_-* &quot;-&quot;??\ &quot;₽&quot;_-;_-@_-"/>
    <numFmt numFmtId="167" formatCode="_-* #,##0.0\ &quot;₽&quot;_-;\-* #,##0.0\ &quot;₽&quot;_-;_-* &quot;-&quot;?\ &quot;₽&quot;_-;_-@_-"/>
    <numFmt numFmtId="168" formatCode="#,##0.0\ &quot;₽&quot;"/>
  </numFmts>
  <fonts count="38"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9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9"/>
      <name val="Calibri"/>
      <family val="2"/>
      <charset val="204"/>
    </font>
    <font>
      <b/>
      <sz val="14"/>
      <color rgb="FF000000"/>
      <name val="Calibri"/>
      <family val="2"/>
      <charset val="204"/>
    </font>
    <font>
      <u/>
      <sz val="11"/>
      <color rgb="FF0463C1"/>
      <name val="Calibri"/>
      <family val="2"/>
      <charset val="204"/>
    </font>
    <font>
      <sz val="9"/>
      <name val="Calibri Light"/>
      <family val="2"/>
      <charset val="204"/>
    </font>
    <font>
      <b/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  <font>
      <sz val="9"/>
      <color rgb="FF000000"/>
      <name val="Calibri Light"/>
      <family val="2"/>
      <charset val="204"/>
    </font>
    <font>
      <sz val="14"/>
      <name val="Calibri"/>
      <family val="2"/>
      <charset val="204"/>
    </font>
    <font>
      <b/>
      <sz val="14"/>
      <name val="Calibri"/>
      <family val="2"/>
      <charset val="204"/>
    </font>
    <font>
      <sz val="11"/>
      <name val="Montserrat Light"/>
      <charset val="204"/>
    </font>
    <font>
      <sz val="46"/>
      <name val="Montserrat Thin"/>
      <charset val="204"/>
    </font>
    <font>
      <sz val="9"/>
      <color rgb="FF000000"/>
      <name val="Montserrat Medium"/>
      <charset val="204"/>
    </font>
    <font>
      <sz val="7"/>
      <color rgb="FF000000"/>
      <name val="Montserrat Medium"/>
      <charset val="204"/>
    </font>
    <font>
      <sz val="7"/>
      <name val="Montserrat Medium"/>
      <charset val="204"/>
    </font>
    <font>
      <sz val="14"/>
      <color rgb="FF000000"/>
      <name val="Montserrat Light"/>
      <charset val="204"/>
    </font>
    <font>
      <b/>
      <sz val="9"/>
      <name val="Calibri Light"/>
      <family val="2"/>
      <charset val="204"/>
    </font>
    <font>
      <b/>
      <sz val="11"/>
      <color rgb="FF000000"/>
      <name val="Montserrat Light"/>
      <charset val="204"/>
    </font>
    <font>
      <b/>
      <sz val="11"/>
      <name val="Montserrat Light"/>
      <charset val="204"/>
    </font>
    <font>
      <sz val="11"/>
      <color rgb="FF000000"/>
      <name val="Montserrat Light"/>
      <charset val="204"/>
    </font>
    <font>
      <sz val="10"/>
      <name val="Montserrat Light"/>
      <charset val="204"/>
    </font>
    <font>
      <sz val="10"/>
      <color rgb="FF000000"/>
      <name val="Montserrat Light"/>
      <charset val="204"/>
    </font>
    <font>
      <sz val="8"/>
      <name val="Montserrat Light"/>
      <charset val="204"/>
    </font>
    <font>
      <b/>
      <sz val="10"/>
      <name val="Montserrat Light"/>
      <charset val="204"/>
    </font>
    <font>
      <sz val="9"/>
      <name val="Montserrat Light"/>
      <charset val="204"/>
    </font>
    <font>
      <sz val="9"/>
      <name val="Montserrat "/>
      <charset val="204"/>
    </font>
    <font>
      <b/>
      <sz val="9"/>
      <name val="Calibri  "/>
      <charset val="204"/>
    </font>
    <font>
      <sz val="9"/>
      <name val="Calibri  "/>
      <charset val="204"/>
    </font>
    <font>
      <sz val="11"/>
      <name val="Montserrat"/>
      <charset val="204"/>
    </font>
    <font>
      <sz val="14"/>
      <name val="Montserrat Light"/>
      <charset val="204"/>
    </font>
    <font>
      <b/>
      <sz val="14"/>
      <name val="Montserrat Light"/>
      <charset val="204"/>
    </font>
    <font>
      <sz val="36"/>
      <name val="Montserrat Thin"/>
      <charset val="204"/>
    </font>
    <font>
      <sz val="10.5"/>
      <name val="Montserrat Light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44" fontId="4" fillId="0" borderId="0">
      <protection locked="0"/>
    </xf>
    <xf numFmtId="0" fontId="7" fillId="0" borderId="0">
      <protection locked="0"/>
    </xf>
    <xf numFmtId="0" fontId="10" fillId="0" borderId="0"/>
  </cellStyleXfs>
  <cellXfs count="34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165" fontId="1" fillId="0" borderId="0" xfId="0" applyNumberFormat="1" applyFont="1">
      <alignment vertical="center"/>
    </xf>
    <xf numFmtId="164" fontId="4" fillId="0" borderId="2" xfId="1" applyNumberFormat="1" applyBorder="1" applyAlignment="1">
      <alignment horizontal="center" vertical="center"/>
      <protection locked="0"/>
    </xf>
    <xf numFmtId="165" fontId="1" fillId="0" borderId="0" xfId="0" applyNumberFormat="1" applyFont="1" applyAlignment="1">
      <alignment horizontal="center" vertical="center"/>
    </xf>
    <xf numFmtId="0" fontId="1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64" fontId="4" fillId="0" borderId="0" xfId="1" applyNumberFormat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165" fontId="1" fillId="0" borderId="0" xfId="0" applyNumberFormat="1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/>
    </xf>
    <xf numFmtId="164" fontId="4" fillId="0" borderId="0" xfId="1" applyNumberFormat="1" applyFill="1" applyBorder="1" applyAlignment="1">
      <alignment horizontal="center" vertical="center"/>
      <protection locked="0"/>
    </xf>
    <xf numFmtId="166" fontId="4" fillId="0" borderId="0" xfId="1" applyNumberFormat="1" applyFill="1" applyBorder="1" applyAlignment="1">
      <alignment horizontal="center" vertical="center"/>
      <protection locked="0"/>
    </xf>
    <xf numFmtId="165" fontId="4" fillId="0" borderId="0" xfId="1" applyNumberFormat="1" applyFill="1" applyBorder="1" applyAlignment="1">
      <alignment horizontal="center" vertical="center"/>
      <protection locked="0"/>
    </xf>
    <xf numFmtId="165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4" fontId="4" fillId="0" borderId="0" xfId="1" applyFill="1" applyBorder="1">
      <protection locked="0"/>
    </xf>
    <xf numFmtId="164" fontId="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>
      <alignment vertical="center"/>
    </xf>
    <xf numFmtId="0" fontId="15" fillId="0" borderId="8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29" fillId="0" borderId="0" xfId="0" applyFont="1" applyFill="1">
      <alignment vertical="center"/>
    </xf>
    <xf numFmtId="166" fontId="4" fillId="0" borderId="13" xfId="1" applyNumberFormat="1" applyBorder="1" applyAlignment="1">
      <alignment horizontal="center" vertical="center"/>
      <protection locked="0"/>
    </xf>
    <xf numFmtId="166" fontId="4" fillId="0" borderId="15" xfId="1" applyNumberFormat="1" applyBorder="1" applyAlignment="1">
      <alignment horizontal="center" vertical="center"/>
      <protection locked="0"/>
    </xf>
    <xf numFmtId="166" fontId="4" fillId="0" borderId="17" xfId="1" applyNumberFormat="1" applyBorder="1" applyAlignment="1">
      <alignment horizontal="center" vertical="center"/>
      <protection locked="0"/>
    </xf>
    <xf numFmtId="0" fontId="4" fillId="0" borderId="20" xfId="0" applyFont="1" applyBorder="1" applyAlignment="1">
      <alignment horizontal="center" vertical="center"/>
    </xf>
    <xf numFmtId="165" fontId="4" fillId="0" borderId="20" xfId="1" applyNumberFormat="1" applyBorder="1" applyAlignment="1">
      <alignment horizontal="center" vertical="center"/>
      <protection locked="0"/>
    </xf>
    <xf numFmtId="0" fontId="4" fillId="0" borderId="22" xfId="0" applyFont="1" applyBorder="1" applyAlignment="1">
      <alignment horizontal="center" vertical="center"/>
    </xf>
    <xf numFmtId="164" fontId="4" fillId="0" borderId="22" xfId="1" applyNumberFormat="1" applyBorder="1" applyAlignment="1">
      <alignment horizontal="center" vertical="center"/>
      <protection locked="0"/>
    </xf>
    <xf numFmtId="164" fontId="4" fillId="0" borderId="20" xfId="1" applyNumberFormat="1" applyBorder="1" applyAlignment="1">
      <alignment horizontal="center" vertical="center"/>
      <protection locked="0"/>
    </xf>
    <xf numFmtId="164" fontId="4" fillId="0" borderId="21" xfId="1" applyNumberFormat="1" applyBorder="1" applyAlignment="1">
      <alignment horizontal="center" vertical="center"/>
      <protection locked="0"/>
    </xf>
    <xf numFmtId="164" fontId="4" fillId="0" borderId="23" xfId="1" applyNumberFormat="1" applyBorder="1" applyAlignment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165" fontId="4" fillId="0" borderId="0" xfId="1" applyNumberFormat="1" applyFill="1" applyBorder="1" applyAlignment="1">
      <alignment horizontal="center"/>
      <protection locked="0"/>
    </xf>
    <xf numFmtId="0" fontId="15" fillId="0" borderId="0" xfId="0" applyFont="1" applyFill="1" applyBorder="1" applyAlignment="1">
      <alignment vertical="center"/>
    </xf>
    <xf numFmtId="166" fontId="4" fillId="0" borderId="39" xfId="1" applyNumberFormat="1" applyBorder="1" applyAlignment="1">
      <alignment horizontal="center" vertical="center"/>
      <protection locked="0"/>
    </xf>
    <xf numFmtId="166" fontId="4" fillId="0" borderId="40" xfId="1" applyNumberFormat="1" applyBorder="1" applyAlignment="1">
      <alignment horizontal="center" vertical="center"/>
      <protection locked="0"/>
    </xf>
    <xf numFmtId="0" fontId="16" fillId="0" borderId="0" xfId="0" applyFont="1" applyFill="1" applyBorder="1" applyAlignment="1">
      <alignment vertical="center"/>
    </xf>
    <xf numFmtId="168" fontId="4" fillId="0" borderId="2" xfId="1" applyNumberFormat="1" applyFill="1" applyBorder="1" applyAlignment="1">
      <alignment horizontal="center" vertical="center"/>
      <protection locked="0"/>
    </xf>
    <xf numFmtId="166" fontId="4" fillId="0" borderId="2" xfId="1" applyNumberFormat="1" applyFill="1" applyBorder="1" applyAlignment="1">
      <alignment horizontal="center" vertical="center"/>
      <protection locked="0"/>
    </xf>
    <xf numFmtId="165" fontId="1" fillId="0" borderId="2" xfId="0" applyNumberFormat="1" applyFont="1" applyBorder="1">
      <alignment vertical="center"/>
    </xf>
    <xf numFmtId="164" fontId="1" fillId="0" borderId="2" xfId="0" applyNumberFormat="1" applyFont="1" applyBorder="1">
      <alignment vertical="center"/>
    </xf>
    <xf numFmtId="164" fontId="1" fillId="0" borderId="2" xfId="0" applyNumberFormat="1" applyFont="1" applyBorder="1" applyAlignment="1">
      <alignment horizontal="center" vertical="center"/>
    </xf>
    <xf numFmtId="44" fontId="1" fillId="0" borderId="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8" fontId="4" fillId="0" borderId="20" xfId="1" applyNumberFormat="1" applyFill="1" applyBorder="1" applyAlignment="1">
      <alignment horizontal="center" vertical="center"/>
      <protection locked="0"/>
    </xf>
    <xf numFmtId="166" fontId="4" fillId="0" borderId="20" xfId="1" applyNumberFormat="1" applyFill="1" applyBorder="1" applyAlignment="1">
      <alignment horizontal="center" vertical="center"/>
      <protection locked="0"/>
    </xf>
    <xf numFmtId="164" fontId="1" fillId="0" borderId="20" xfId="0" applyNumberFormat="1" applyFont="1" applyBorder="1" applyAlignment="1">
      <alignment horizontal="center" vertical="center"/>
    </xf>
    <xf numFmtId="44" fontId="1" fillId="0" borderId="20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8" fontId="4" fillId="0" borderId="22" xfId="1" applyNumberFormat="1" applyFill="1" applyBorder="1" applyAlignment="1">
      <alignment horizontal="center" vertical="center"/>
      <protection locked="0"/>
    </xf>
    <xf numFmtId="166" fontId="4" fillId="0" borderId="22" xfId="1" applyNumberFormat="1" applyFill="1" applyBorder="1" applyAlignment="1">
      <alignment horizontal="center" vertical="center"/>
      <protection locked="0"/>
    </xf>
    <xf numFmtId="164" fontId="1" fillId="0" borderId="22" xfId="0" applyNumberFormat="1" applyFont="1" applyBorder="1" applyAlignment="1">
      <alignment horizontal="center" vertical="center"/>
    </xf>
    <xf numFmtId="44" fontId="1" fillId="0" borderId="22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168" fontId="4" fillId="0" borderId="8" xfId="1" applyNumberFormat="1" applyFill="1" applyBorder="1" applyAlignment="1">
      <alignment horizontal="center" vertical="center"/>
      <protection locked="0"/>
    </xf>
    <xf numFmtId="166" fontId="4" fillId="0" borderId="8" xfId="1" applyNumberFormat="1" applyFill="1" applyBorder="1" applyAlignment="1">
      <alignment horizontal="center" vertical="center"/>
      <protection locked="0"/>
    </xf>
    <xf numFmtId="164" fontId="1" fillId="0" borderId="8" xfId="0" applyNumberFormat="1" applyFont="1" applyBorder="1" applyAlignment="1">
      <alignment horizontal="center" vertical="center"/>
    </xf>
    <xf numFmtId="44" fontId="1" fillId="0" borderId="8" xfId="0" applyNumberFormat="1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164" fontId="1" fillId="0" borderId="20" xfId="0" applyNumberFormat="1" applyFont="1" applyBorder="1">
      <alignment vertical="center"/>
    </xf>
    <xf numFmtId="164" fontId="1" fillId="0" borderId="13" xfId="0" applyNumberFormat="1" applyFont="1" applyBorder="1">
      <alignment vertical="center"/>
    </xf>
    <xf numFmtId="164" fontId="1" fillId="0" borderId="15" xfId="0" applyNumberFormat="1" applyFont="1" applyBorder="1">
      <alignment vertical="center"/>
    </xf>
    <xf numFmtId="164" fontId="1" fillId="0" borderId="22" xfId="0" applyNumberFormat="1" applyFont="1" applyBorder="1">
      <alignment vertical="center"/>
    </xf>
    <xf numFmtId="164" fontId="1" fillId="0" borderId="17" xfId="0" applyNumberFormat="1" applyFont="1" applyBorder="1">
      <alignment vertical="center"/>
    </xf>
    <xf numFmtId="165" fontId="1" fillId="0" borderId="20" xfId="0" applyNumberFormat="1" applyFont="1" applyBorder="1">
      <alignment vertical="center"/>
    </xf>
    <xf numFmtId="165" fontId="1" fillId="0" borderId="13" xfId="0" applyNumberFormat="1" applyFont="1" applyBorder="1">
      <alignment vertical="center"/>
    </xf>
    <xf numFmtId="165" fontId="1" fillId="0" borderId="15" xfId="0" applyNumberFormat="1" applyFont="1" applyBorder="1">
      <alignment vertical="center"/>
    </xf>
    <xf numFmtId="165" fontId="1" fillId="0" borderId="22" xfId="0" applyNumberFormat="1" applyFont="1" applyBorder="1">
      <alignment vertical="center"/>
    </xf>
    <xf numFmtId="165" fontId="1" fillId="0" borderId="17" xfId="0" applyNumberFormat="1" applyFont="1" applyBorder="1">
      <alignment vertical="center"/>
    </xf>
    <xf numFmtId="0" fontId="15" fillId="0" borderId="0" xfId="0" applyFont="1" applyFill="1" applyBorder="1" applyAlignment="1">
      <alignment vertical="center" wrapText="1"/>
    </xf>
    <xf numFmtId="166" fontId="4" fillId="0" borderId="41" xfId="1" applyNumberFormat="1" applyBorder="1" applyAlignment="1">
      <alignment horizontal="center" vertical="center"/>
      <protection locked="0"/>
    </xf>
    <xf numFmtId="164" fontId="1" fillId="0" borderId="2" xfId="0" applyNumberFormat="1" applyFont="1" applyFill="1" applyBorder="1">
      <alignment vertical="center"/>
    </xf>
    <xf numFmtId="44" fontId="1" fillId="0" borderId="2" xfId="0" applyNumberFormat="1" applyFont="1" applyBorder="1">
      <alignment vertical="center"/>
    </xf>
    <xf numFmtId="164" fontId="1" fillId="0" borderId="20" xfId="0" applyNumberFormat="1" applyFont="1" applyFill="1" applyBorder="1">
      <alignment vertical="center"/>
    </xf>
    <xf numFmtId="44" fontId="1" fillId="0" borderId="20" xfId="0" applyNumberFormat="1" applyFont="1" applyBorder="1">
      <alignment vertical="center"/>
    </xf>
    <xf numFmtId="164" fontId="1" fillId="0" borderId="22" xfId="0" applyNumberFormat="1" applyFont="1" applyFill="1" applyBorder="1">
      <alignment vertical="center"/>
    </xf>
    <xf numFmtId="44" fontId="1" fillId="0" borderId="22" xfId="0" applyNumberFormat="1" applyFont="1" applyBorder="1">
      <alignment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20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>
      <alignment vertical="center"/>
    </xf>
    <xf numFmtId="167" fontId="1" fillId="0" borderId="20" xfId="0" applyNumberFormat="1" applyFont="1" applyBorder="1">
      <alignment vertical="center"/>
    </xf>
    <xf numFmtId="167" fontId="1" fillId="0" borderId="22" xfId="0" applyNumberFormat="1" applyFont="1" applyBorder="1">
      <alignment vertical="center"/>
    </xf>
    <xf numFmtId="165" fontId="1" fillId="0" borderId="2" xfId="0" applyNumberFormat="1" applyFont="1" applyFill="1" applyBorder="1">
      <alignment vertical="center"/>
    </xf>
    <xf numFmtId="167" fontId="1" fillId="0" borderId="2" xfId="0" applyNumberFormat="1" applyFont="1" applyFill="1" applyBorder="1">
      <alignment vertical="center"/>
    </xf>
    <xf numFmtId="0" fontId="30" fillId="0" borderId="0" xfId="0" applyFont="1">
      <alignment vertical="center"/>
    </xf>
    <xf numFmtId="0" fontId="31" fillId="0" borderId="12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7" fillId="3" borderId="26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/>
    </xf>
    <xf numFmtId="0" fontId="18" fillId="3" borderId="26" xfId="1" applyNumberFormat="1" applyFont="1" applyFill="1" applyBorder="1" applyAlignment="1" applyProtection="1">
      <alignment horizontal="center" vertical="center"/>
    </xf>
    <xf numFmtId="0" fontId="18" fillId="3" borderId="41" xfId="1" applyNumberFormat="1" applyFont="1" applyFill="1" applyBorder="1" applyAlignment="1" applyProtection="1">
      <alignment horizontal="center" vertical="center"/>
    </xf>
    <xf numFmtId="0" fontId="29" fillId="3" borderId="42" xfId="0" applyFont="1" applyFill="1" applyBorder="1" applyAlignment="1">
      <alignment horizontal="center" vertical="center"/>
    </xf>
    <xf numFmtId="9" fontId="29" fillId="3" borderId="26" xfId="0" applyNumberFormat="1" applyFont="1" applyFill="1" applyBorder="1" applyAlignment="1">
      <alignment horizontal="center" vertical="center"/>
    </xf>
    <xf numFmtId="0" fontId="29" fillId="3" borderId="26" xfId="0" applyFont="1" applyFill="1" applyBorder="1" applyAlignment="1">
      <alignment horizontal="center" vertical="center"/>
    </xf>
    <xf numFmtId="0" fontId="29" fillId="3" borderId="4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65" fontId="1" fillId="0" borderId="20" xfId="0" applyNumberFormat="1" applyFont="1" applyFill="1" applyBorder="1">
      <alignment vertical="center"/>
    </xf>
    <xf numFmtId="167" fontId="1" fillId="0" borderId="20" xfId="0" applyNumberFormat="1" applyFont="1" applyFill="1" applyBorder="1">
      <alignment vertical="center"/>
    </xf>
    <xf numFmtId="165" fontId="1" fillId="0" borderId="13" xfId="0" applyNumberFormat="1" applyFont="1" applyFill="1" applyBorder="1">
      <alignment vertical="center"/>
    </xf>
    <xf numFmtId="0" fontId="4" fillId="0" borderId="14" xfId="0" applyFont="1" applyFill="1" applyBorder="1" applyAlignment="1">
      <alignment horizontal="center" vertical="center"/>
    </xf>
    <xf numFmtId="165" fontId="1" fillId="0" borderId="15" xfId="0" applyNumberFormat="1" applyFont="1" applyFill="1" applyBorder="1">
      <alignment vertical="center"/>
    </xf>
    <xf numFmtId="0" fontId="4" fillId="0" borderId="16" xfId="0" applyFont="1" applyFill="1" applyBorder="1" applyAlignment="1">
      <alignment horizontal="center" vertical="center"/>
    </xf>
    <xf numFmtId="165" fontId="1" fillId="0" borderId="22" xfId="0" applyNumberFormat="1" applyFont="1" applyFill="1" applyBorder="1">
      <alignment vertical="center"/>
    </xf>
    <xf numFmtId="167" fontId="1" fillId="0" borderId="22" xfId="0" applyNumberFormat="1" applyFont="1" applyFill="1" applyBorder="1">
      <alignment vertical="center"/>
    </xf>
    <xf numFmtId="165" fontId="1" fillId="0" borderId="17" xfId="0" applyNumberFormat="1" applyFont="1" applyFill="1" applyBorder="1">
      <alignment vertical="center"/>
    </xf>
    <xf numFmtId="0" fontId="15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64" fontId="4" fillId="0" borderId="0" xfId="1" applyNumberFormat="1" applyBorder="1" applyAlignment="1">
      <alignment horizontal="center" vertical="center"/>
      <protection locked="0"/>
    </xf>
    <xf numFmtId="166" fontId="4" fillId="0" borderId="0" xfId="1" applyNumberFormat="1" applyBorder="1" applyAlignment="1">
      <alignment horizontal="center" vertical="center"/>
      <protection locked="0"/>
    </xf>
    <xf numFmtId="168" fontId="4" fillId="0" borderId="0" xfId="1" applyNumberFormat="1" applyFill="1" applyBorder="1" applyAlignment="1">
      <alignment horizontal="center" vertical="center"/>
      <protection locked="0"/>
    </xf>
    <xf numFmtId="164" fontId="1" fillId="0" borderId="0" xfId="0" applyNumberFormat="1" applyFont="1" applyBorder="1" applyAlignment="1">
      <alignment horizontal="center" vertical="center"/>
    </xf>
    <xf numFmtId="44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>
      <alignment vertical="center"/>
    </xf>
    <xf numFmtId="0" fontId="16" fillId="0" borderId="46" xfId="0" applyFont="1" applyBorder="1" applyAlignment="1">
      <alignment vertical="center"/>
    </xf>
    <xf numFmtId="166" fontId="4" fillId="0" borderId="2" xfId="1" applyNumberFormat="1" applyBorder="1" applyAlignment="1">
      <alignment horizontal="center" vertical="center"/>
      <protection locked="0"/>
    </xf>
    <xf numFmtId="0" fontId="29" fillId="0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9" fillId="0" borderId="0" xfId="0" applyFont="1" applyFill="1" applyBorder="1" applyAlignment="1">
      <alignment horizontal="center" vertical="center"/>
    </xf>
    <xf numFmtId="9" fontId="29" fillId="0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>
      <alignment vertical="center"/>
    </xf>
    <xf numFmtId="0" fontId="3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>
      <alignment vertical="center"/>
    </xf>
    <xf numFmtId="164" fontId="1" fillId="0" borderId="0" xfId="0" applyNumberFormat="1" applyFont="1" applyFill="1" applyBorder="1" applyAlignment="1">
      <alignment horizontal="center" vertical="center"/>
    </xf>
    <xf numFmtId="44" fontId="1" fillId="0" borderId="0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vertical="center" wrapText="1"/>
    </xf>
    <xf numFmtId="0" fontId="25" fillId="0" borderId="0" xfId="0" applyFont="1" applyBorder="1" applyAlignment="1">
      <alignment vertical="center"/>
    </xf>
    <xf numFmtId="167" fontId="1" fillId="0" borderId="0" xfId="0" applyNumberFormat="1" applyFont="1" applyFill="1" applyBorder="1">
      <alignment vertical="center"/>
    </xf>
    <xf numFmtId="44" fontId="1" fillId="0" borderId="0" xfId="0" applyNumberFormat="1" applyFont="1" applyFill="1" applyBorder="1">
      <alignment vertical="center"/>
    </xf>
    <xf numFmtId="0" fontId="15" fillId="2" borderId="0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1" fontId="32" fillId="0" borderId="22" xfId="0" applyNumberFormat="1" applyFont="1" applyBorder="1" applyAlignment="1">
      <alignment horizontal="center" vertical="center"/>
    </xf>
    <xf numFmtId="1" fontId="32" fillId="0" borderId="17" xfId="0" applyNumberFormat="1" applyFont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5" fillId="3" borderId="36" xfId="0" applyFont="1" applyFill="1" applyBorder="1" applyAlignment="1">
      <alignment horizontal="center" vertical="center"/>
    </xf>
    <xf numFmtId="0" fontId="35" fillId="3" borderId="6" xfId="0" applyFont="1" applyFill="1" applyBorder="1" applyAlignment="1">
      <alignment horizontal="center" vertical="center"/>
    </xf>
    <xf numFmtId="0" fontId="30" fillId="3" borderId="19" xfId="0" applyFont="1" applyFill="1" applyBorder="1" applyAlignment="1">
      <alignment horizontal="center" vertical="center"/>
    </xf>
    <xf numFmtId="0" fontId="30" fillId="3" borderId="38" xfId="0" applyFont="1" applyFill="1" applyBorder="1" applyAlignment="1">
      <alignment horizontal="center" vertical="center"/>
    </xf>
    <xf numFmtId="0" fontId="30" fillId="3" borderId="43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16" fontId="8" fillId="0" borderId="2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3" borderId="26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" fillId="0" borderId="20" xfId="2" applyFont="1" applyBorder="1" applyAlignment="1">
      <alignment horizontal="center" vertical="center" wrapText="1"/>
      <protection locked="0"/>
    </xf>
    <xf numFmtId="0" fontId="2" fillId="0" borderId="2" xfId="2" applyFont="1" applyBorder="1" applyAlignment="1">
      <alignment horizontal="center" vertical="center" wrapText="1"/>
      <protection locked="0"/>
    </xf>
    <xf numFmtId="0" fontId="2" fillId="0" borderId="22" xfId="2" applyFont="1" applyBorder="1" applyAlignment="1">
      <alignment horizontal="center" vertical="center" wrapText="1"/>
      <protection locked="0"/>
    </xf>
    <xf numFmtId="0" fontId="15" fillId="2" borderId="2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34" fillId="3" borderId="37" xfId="0" applyFont="1" applyFill="1" applyBorder="1" applyAlignment="1">
      <alignment horizontal="center" vertical="center"/>
    </xf>
    <xf numFmtId="0" fontId="34" fillId="3" borderId="38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34" fillId="3" borderId="35" xfId="0" applyFont="1" applyFill="1" applyBorder="1" applyAlignment="1">
      <alignment horizontal="center" vertical="center"/>
    </xf>
    <xf numFmtId="0" fontId="34" fillId="3" borderId="3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4" fillId="3" borderId="5" xfId="0" applyFont="1" applyFill="1" applyBorder="1" applyAlignment="1">
      <alignment horizontal="center" vertical="center" wrapText="1"/>
    </xf>
    <xf numFmtId="0" fontId="34" fillId="3" borderId="36" xfId="0" applyFont="1" applyFill="1" applyBorder="1" applyAlignment="1">
      <alignment horizontal="center" vertical="center" wrapText="1"/>
    </xf>
    <xf numFmtId="0" fontId="34" fillId="3" borderId="6" xfId="0" applyFont="1" applyFill="1" applyBorder="1" applyAlignment="1">
      <alignment horizontal="center" vertical="center" wrapText="1"/>
    </xf>
    <xf numFmtId="0" fontId="33" fillId="3" borderId="5" xfId="0" applyFont="1" applyFill="1" applyBorder="1" applyAlignment="1">
      <alignment horizontal="center" vertical="center"/>
    </xf>
    <xf numFmtId="0" fontId="33" fillId="3" borderId="36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" fontId="8" fillId="0" borderId="20" xfId="0" applyNumberFormat="1" applyFont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7" fillId="3" borderId="42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 wrapText="1"/>
    </xf>
    <xf numFmtId="0" fontId="20" fillId="3" borderId="38" xfId="0" applyFont="1" applyFill="1" applyBorder="1" applyAlignment="1">
      <alignment horizontal="center" vertical="center" wrapText="1"/>
    </xf>
    <xf numFmtId="0" fontId="20" fillId="3" borderId="43" xfId="0" applyFont="1" applyFill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32" fillId="0" borderId="0" xfId="0" applyNumberFormat="1" applyFont="1" applyFill="1" applyBorder="1" applyAlignment="1">
      <alignment horizontal="center" vertical="center"/>
    </xf>
    <xf numFmtId="0" fontId="34" fillId="3" borderId="47" xfId="0" applyFont="1" applyFill="1" applyBorder="1" applyAlignment="1">
      <alignment horizontal="center" vertical="center"/>
    </xf>
    <xf numFmtId="0" fontId="34" fillId="3" borderId="0" xfId="0" applyFont="1" applyFill="1" applyBorder="1" applyAlignment="1">
      <alignment horizontal="center" vertical="center"/>
    </xf>
    <xf numFmtId="0" fontId="37" fillId="2" borderId="12" xfId="0" applyFont="1" applyFill="1" applyBorder="1" applyAlignment="1">
      <alignment horizontal="center" vertical="center" wrapText="1"/>
    </xf>
    <xf numFmtId="0" fontId="37" fillId="2" borderId="20" xfId="0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16" xfId="0" applyFont="1" applyFill="1" applyBorder="1" applyAlignment="1">
      <alignment horizontal="center" vertical="center"/>
    </xf>
    <xf numFmtId="0" fontId="37" fillId="2" borderId="22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36" fillId="0" borderId="46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</cellXfs>
  <cellStyles count="4">
    <cellStyle name="Excel Built-in Normal" xfId="3" xr:uid="{816CBC7B-3B32-45BC-ACCD-2FE5FA0DE147}"/>
    <cellStyle name="Гиперссылка" xfId="2" xr:uid="{6B5F3F1F-2FCD-458E-B7EA-C8C7867E9D10}"/>
    <cellStyle name="Денежный" xfId="1" builtinId="4"/>
    <cellStyle name="Обычный" xfId="0" builtinId="0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CD6580"/>
      <color rgb="FFD7859A"/>
      <color rgb="FFB63C5C"/>
      <color rgb="FFCB0539"/>
      <color rgb="FFFF4B69"/>
      <color rgb="FFFF999B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marblepaint.ru/tproduct/587372292-993961649451-kraska-dlya-pola-i-lestnits" TargetMode="External"/><Relationship Id="rId13" Type="http://schemas.openxmlformats.org/officeDocument/2006/relationships/image" Target="../media/image7.png"/><Relationship Id="rId18" Type="http://schemas.openxmlformats.org/officeDocument/2006/relationships/hyperlink" Target="https://marblepaint.ru/tproduct/591335971-523785902521-akrilovaya-emal" TargetMode="External"/><Relationship Id="rId26" Type="http://schemas.openxmlformats.org/officeDocument/2006/relationships/hyperlink" Target="#'&#1044;&#1077;&#1082;&#1086;&#1088;&#1072;&#1090;&#1080;&#1074;&#1085;&#1099;&#1077; &#1096;&#1090;&#1091;&#1082;&#1072;&#1090;&#1091;&#1088;&#1082;&#1080; '!A1"/><Relationship Id="rId3" Type="http://schemas.openxmlformats.org/officeDocument/2006/relationships/image" Target="../media/image2.png"/><Relationship Id="rId21" Type="http://schemas.openxmlformats.org/officeDocument/2006/relationships/image" Target="../media/image11.png"/><Relationship Id="rId7" Type="http://schemas.openxmlformats.org/officeDocument/2006/relationships/image" Target="../media/image4.png"/><Relationship Id="rId12" Type="http://schemas.openxmlformats.org/officeDocument/2006/relationships/hyperlink" Target="https://marblepaint.ru/tproduct/587372292-344357934891-kraska-fasadnaya-elastichnaya" TargetMode="External"/><Relationship Id="rId17" Type="http://schemas.openxmlformats.org/officeDocument/2006/relationships/image" Target="../media/image9.png"/><Relationship Id="rId25" Type="http://schemas.openxmlformats.org/officeDocument/2006/relationships/image" Target="../media/image13.png"/><Relationship Id="rId2" Type="http://schemas.openxmlformats.org/officeDocument/2006/relationships/hyperlink" Target="https://marblepaint.ru/" TargetMode="External"/><Relationship Id="rId16" Type="http://schemas.openxmlformats.org/officeDocument/2006/relationships/hyperlink" Target="https://marblepaint.ru/tproduct/591335971-212913994301-emal" TargetMode="External"/><Relationship Id="rId20" Type="http://schemas.openxmlformats.org/officeDocument/2006/relationships/hyperlink" Target="https://marblepaint.ru/tproduct/591336118-787700451171-gruntovka" TargetMode="External"/><Relationship Id="rId29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hyperlink" Target="https://marblepaint.ru/tproduct/587372292-265925491081-kraska-interernaya-superbelaya" TargetMode="External"/><Relationship Id="rId11" Type="http://schemas.openxmlformats.org/officeDocument/2006/relationships/image" Target="../media/image6.png"/><Relationship Id="rId24" Type="http://schemas.openxmlformats.org/officeDocument/2006/relationships/hyperlink" Target="https://marblepaint.ru/tproduct/591336118-668453401101-gidrolizolyatsiya" TargetMode="External"/><Relationship Id="rId32" Type="http://schemas.openxmlformats.org/officeDocument/2006/relationships/image" Target="../media/image19.png"/><Relationship Id="rId5" Type="http://schemas.openxmlformats.org/officeDocument/2006/relationships/image" Target="../media/image3.png"/><Relationship Id="rId15" Type="http://schemas.openxmlformats.org/officeDocument/2006/relationships/image" Target="../media/image8.png"/><Relationship Id="rId23" Type="http://schemas.openxmlformats.org/officeDocument/2006/relationships/image" Target="../media/image12.png"/><Relationship Id="rId28" Type="http://schemas.openxmlformats.org/officeDocument/2006/relationships/image" Target="../media/image15.png"/><Relationship Id="rId10" Type="http://schemas.openxmlformats.org/officeDocument/2006/relationships/hyperlink" Target="https://marblepaint.ru/tproduct/587372292-824910057871-kraska-dlya-dereva" TargetMode="External"/><Relationship Id="rId19" Type="http://schemas.openxmlformats.org/officeDocument/2006/relationships/image" Target="../media/image10.png"/><Relationship Id="rId31" Type="http://schemas.openxmlformats.org/officeDocument/2006/relationships/image" Target="../media/image18.png"/><Relationship Id="rId4" Type="http://schemas.openxmlformats.org/officeDocument/2006/relationships/hyperlink" Target="https://marblepaint.ru/tproduct/587372292-335315829421-kraska-interernaya-dlya-vlazhnih-pomesch" TargetMode="External"/><Relationship Id="rId9" Type="http://schemas.openxmlformats.org/officeDocument/2006/relationships/image" Target="../media/image5.png"/><Relationship Id="rId14" Type="http://schemas.openxmlformats.org/officeDocument/2006/relationships/hyperlink" Target="https://marblepaint.ru/tproduct/587372292-685575459321-kraska-fasadnaya" TargetMode="External"/><Relationship Id="rId22" Type="http://schemas.openxmlformats.org/officeDocument/2006/relationships/hyperlink" Target="https://marblepaint.ru/tproduct/591336211-148053743081-lak-akrilovii-universalnii" TargetMode="External"/><Relationship Id="rId27" Type="http://schemas.openxmlformats.org/officeDocument/2006/relationships/image" Target="../media/image14.png"/><Relationship Id="rId30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marblepaint.ru/tproduct/591336211-770382678271-lassera-lessiruyuschii-lak" TargetMode="External"/><Relationship Id="rId13" Type="http://schemas.openxmlformats.org/officeDocument/2006/relationships/image" Target="../media/image25.png"/><Relationship Id="rId18" Type="http://schemas.openxmlformats.org/officeDocument/2006/relationships/hyperlink" Target="https://marblepaint.ru/tproduct/591336248-699742274001-kalahari-perlamutrovii-pesok" TargetMode="External"/><Relationship Id="rId26" Type="http://schemas.openxmlformats.org/officeDocument/2006/relationships/hyperlink" Target="https://marblepaint.ru/tproduct/591336248-375404235991-sahara-matovie-dyuni" TargetMode="External"/><Relationship Id="rId3" Type="http://schemas.openxmlformats.org/officeDocument/2006/relationships/image" Target="../media/image2.png"/><Relationship Id="rId21" Type="http://schemas.openxmlformats.org/officeDocument/2006/relationships/image" Target="../media/image29.png"/><Relationship Id="rId34" Type="http://schemas.openxmlformats.org/officeDocument/2006/relationships/hyperlink" Target="https://marblepaint.ru/tproduct/591336248-157923121821-papirus-shtukaturka-s-melkoi-fraktsiei" TargetMode="External"/><Relationship Id="rId7" Type="http://schemas.openxmlformats.org/officeDocument/2006/relationships/image" Target="../media/image22.png"/><Relationship Id="rId12" Type="http://schemas.openxmlformats.org/officeDocument/2006/relationships/hyperlink" Target="https://marblepaint.ru/tproduct/591336248-487173863641-grand-canyon-travertin-km0" TargetMode="External"/><Relationship Id="rId17" Type="http://schemas.openxmlformats.org/officeDocument/2006/relationships/image" Target="../media/image27.png"/><Relationship Id="rId25" Type="http://schemas.openxmlformats.org/officeDocument/2006/relationships/image" Target="../media/image31.png"/><Relationship Id="rId33" Type="http://schemas.openxmlformats.org/officeDocument/2006/relationships/image" Target="../media/image35.png"/><Relationship Id="rId2" Type="http://schemas.openxmlformats.org/officeDocument/2006/relationships/hyperlink" Target="https://marblepaint.ru/" TargetMode="External"/><Relationship Id="rId16" Type="http://schemas.openxmlformats.org/officeDocument/2006/relationships/hyperlink" Target="https://marblepaint.ru/tproduct/591336248-236666582112-persia-silk-mokrii-shelk-km1" TargetMode="External"/><Relationship Id="rId20" Type="http://schemas.openxmlformats.org/officeDocument/2006/relationships/hyperlink" Target="https://marblepaint.ru/tproduct/591336248-305152705601-khutor-samannaya-shtukaturka" TargetMode="External"/><Relationship Id="rId29" Type="http://schemas.openxmlformats.org/officeDocument/2006/relationships/image" Target="../media/image33.png"/><Relationship Id="rId1" Type="http://schemas.openxmlformats.org/officeDocument/2006/relationships/image" Target="../media/image20.png"/><Relationship Id="rId6" Type="http://schemas.openxmlformats.org/officeDocument/2006/relationships/hyperlink" Target="https://marblepaint.ru/tproduct/587372292-298209180361-grunt-kraska" TargetMode="External"/><Relationship Id="rId11" Type="http://schemas.openxmlformats.org/officeDocument/2006/relationships/image" Target="../media/image24.png"/><Relationship Id="rId24" Type="http://schemas.openxmlformats.org/officeDocument/2006/relationships/hyperlink" Target="https://marblepaint.ru/tproduct/591336248-496003367881-romana-rimskaya-shtukaturka" TargetMode="External"/><Relationship Id="rId32" Type="http://schemas.openxmlformats.org/officeDocument/2006/relationships/hyperlink" Target="https://marblepaint.ru/tproduct/591336248-675789034651-savahhah-barhatnaya-kraska" TargetMode="External"/><Relationship Id="rId5" Type="http://schemas.openxmlformats.org/officeDocument/2006/relationships/image" Target="../media/image21.png"/><Relationship Id="rId15" Type="http://schemas.openxmlformats.org/officeDocument/2006/relationships/image" Target="../media/image26.png"/><Relationship Id="rId23" Type="http://schemas.openxmlformats.org/officeDocument/2006/relationships/image" Target="../media/image30.png"/><Relationship Id="rId28" Type="http://schemas.openxmlformats.org/officeDocument/2006/relationships/hyperlink" Target="https://marblepaint.ru/tproduct/591336248-245133966631-venecia-venetsianskaya-shtukaturka" TargetMode="External"/><Relationship Id="rId36" Type="http://schemas.openxmlformats.org/officeDocument/2006/relationships/hyperlink" Target="#&#1050;&#1088;&#1072;&#1089;&#1082;&#1080;!A1"/><Relationship Id="rId10" Type="http://schemas.openxmlformats.org/officeDocument/2006/relationships/hyperlink" Target="https://marblepaint.ru/tproduct/591336248-466220106451-concrete-jungleart-beton" TargetMode="External"/><Relationship Id="rId19" Type="http://schemas.openxmlformats.org/officeDocument/2006/relationships/image" Target="../media/image28.png"/><Relationship Id="rId31" Type="http://schemas.openxmlformats.org/officeDocument/2006/relationships/image" Target="../media/image34.png"/><Relationship Id="rId4" Type="http://schemas.openxmlformats.org/officeDocument/2006/relationships/hyperlink" Target="https://marblepaint.ru/tproduct/587372292-248774293881-grunt-kraska-s-kvartsevim-napolnitelem" TargetMode="External"/><Relationship Id="rId9" Type="http://schemas.openxmlformats.org/officeDocument/2006/relationships/image" Target="../media/image23.png"/><Relationship Id="rId14" Type="http://schemas.openxmlformats.org/officeDocument/2006/relationships/hyperlink" Target="https://marblepaint.ru/tproduct/591336248-352838090381-silk-way-relefnii-shelk" TargetMode="External"/><Relationship Id="rId22" Type="http://schemas.openxmlformats.org/officeDocument/2006/relationships/hyperlink" Target="https://marblepaint.ru/tproduct/591336248-830681662701-appenines-plastichnaya-shtukaturka" TargetMode="External"/><Relationship Id="rId27" Type="http://schemas.openxmlformats.org/officeDocument/2006/relationships/image" Target="../media/image32.png"/><Relationship Id="rId30" Type="http://schemas.openxmlformats.org/officeDocument/2006/relationships/hyperlink" Target="https://marblepaint.ru/tproduct/591336248-534287373121-barhan-velyurovie-dyuni" TargetMode="External"/><Relationship Id="rId35" Type="http://schemas.openxmlformats.org/officeDocument/2006/relationships/image" Target="../media/image3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s://marblepaint.ru/tproduct/587372292-685575459321-kraska-fasadnaya" TargetMode="External"/><Relationship Id="rId18" Type="http://schemas.openxmlformats.org/officeDocument/2006/relationships/image" Target="../media/image10.png"/><Relationship Id="rId3" Type="http://schemas.openxmlformats.org/officeDocument/2006/relationships/hyperlink" Target="https://marblepaint.ru/tproduct/587372292-335315829421-kraska-interernaya-dlya-vlazhnih-pomesch" TargetMode="External"/><Relationship Id="rId21" Type="http://schemas.openxmlformats.org/officeDocument/2006/relationships/hyperlink" Target="https://marblepaint.ru/tproduct/591336211-148053743081-lak-akrilovii-universalnii" TargetMode="External"/><Relationship Id="rId7" Type="http://schemas.openxmlformats.org/officeDocument/2006/relationships/hyperlink" Target="https://marblepaint.ru/tproduct/587372292-993961649451-kraska-dlya-pola-i-lestnits" TargetMode="External"/><Relationship Id="rId12" Type="http://schemas.openxmlformats.org/officeDocument/2006/relationships/image" Target="../media/image7.png"/><Relationship Id="rId17" Type="http://schemas.openxmlformats.org/officeDocument/2006/relationships/hyperlink" Target="https://marblepaint.ru/tproduct/591335971-523785902521-akrilovaya-emal" TargetMode="External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image" Target="../media/image11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hyperlink" Target="https://marblepaint.ru/tproduct/587372292-344357934891-kraska-fasadnaya-elastichnaya" TargetMode="External"/><Relationship Id="rId24" Type="http://schemas.openxmlformats.org/officeDocument/2006/relationships/image" Target="../media/image13.png"/><Relationship Id="rId5" Type="http://schemas.openxmlformats.org/officeDocument/2006/relationships/hyperlink" Target="https://marblepaint.ru/tproduct/587372292-265925491081-kraska-interernaya-superbelaya" TargetMode="External"/><Relationship Id="rId15" Type="http://schemas.openxmlformats.org/officeDocument/2006/relationships/hyperlink" Target="https://marblepaint.ru/tproduct/591335971-212913994301-emal" TargetMode="External"/><Relationship Id="rId23" Type="http://schemas.openxmlformats.org/officeDocument/2006/relationships/hyperlink" Target="https://marblepaint.ru/tproduct/591336118-668453401101-gidrolizolyatsiya" TargetMode="External"/><Relationship Id="rId10" Type="http://schemas.openxmlformats.org/officeDocument/2006/relationships/image" Target="../media/image6.png"/><Relationship Id="rId19" Type="http://schemas.openxmlformats.org/officeDocument/2006/relationships/hyperlink" Target="https://marblepaint.ru/tproduct/591336118-787700451171-gruntovka" TargetMode="External"/><Relationship Id="rId4" Type="http://schemas.openxmlformats.org/officeDocument/2006/relationships/image" Target="../media/image3.png"/><Relationship Id="rId9" Type="http://schemas.openxmlformats.org/officeDocument/2006/relationships/hyperlink" Target="https://marblepaint.ru/tproduct/587372292-824910057871-kraska-dlya-dereva" TargetMode="External"/><Relationship Id="rId14" Type="http://schemas.openxmlformats.org/officeDocument/2006/relationships/image" Target="../media/image8.png"/><Relationship Id="rId22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s://marblepaint.ru/tproduct/591336211-770382678271-lassera-lessiruyuschii-lak" TargetMode="External"/><Relationship Id="rId13" Type="http://schemas.openxmlformats.org/officeDocument/2006/relationships/image" Target="../media/image25.png"/><Relationship Id="rId18" Type="http://schemas.openxmlformats.org/officeDocument/2006/relationships/hyperlink" Target="https://marblepaint.ru/tproduct/591336248-699742274001-kalahari-perlamutrovii-pesok" TargetMode="External"/><Relationship Id="rId26" Type="http://schemas.openxmlformats.org/officeDocument/2006/relationships/hyperlink" Target="https://marblepaint.ru/tproduct/591336248-375404235991-sahara-matovie-dyuni" TargetMode="External"/><Relationship Id="rId3" Type="http://schemas.openxmlformats.org/officeDocument/2006/relationships/image" Target="../media/image2.png"/><Relationship Id="rId21" Type="http://schemas.openxmlformats.org/officeDocument/2006/relationships/image" Target="../media/image29.png"/><Relationship Id="rId34" Type="http://schemas.openxmlformats.org/officeDocument/2006/relationships/hyperlink" Target="https://marblepaint.ru/tproduct/591336248-157923121821-papirus-shtukaturka-s-melkoi-fraktsiei" TargetMode="External"/><Relationship Id="rId7" Type="http://schemas.openxmlformats.org/officeDocument/2006/relationships/image" Target="../media/image22.png"/><Relationship Id="rId12" Type="http://schemas.openxmlformats.org/officeDocument/2006/relationships/hyperlink" Target="https://marblepaint.ru/tproduct/591336248-487173863641-grand-canyon-travertin-km0" TargetMode="External"/><Relationship Id="rId17" Type="http://schemas.openxmlformats.org/officeDocument/2006/relationships/image" Target="../media/image27.png"/><Relationship Id="rId25" Type="http://schemas.openxmlformats.org/officeDocument/2006/relationships/image" Target="../media/image31.png"/><Relationship Id="rId33" Type="http://schemas.openxmlformats.org/officeDocument/2006/relationships/image" Target="../media/image38.png"/><Relationship Id="rId2" Type="http://schemas.openxmlformats.org/officeDocument/2006/relationships/hyperlink" Target="https://marblepaint.ru/" TargetMode="External"/><Relationship Id="rId16" Type="http://schemas.openxmlformats.org/officeDocument/2006/relationships/hyperlink" Target="https://marblepaint.ru/tproduct/591336248-236666582112-persia-silk-mokrii-shelk-km1" TargetMode="External"/><Relationship Id="rId20" Type="http://schemas.openxmlformats.org/officeDocument/2006/relationships/hyperlink" Target="https://marblepaint.ru/tproduct/591336248-305152705601-khutor-samannaya-shtukaturka" TargetMode="External"/><Relationship Id="rId29" Type="http://schemas.openxmlformats.org/officeDocument/2006/relationships/image" Target="../media/image33.png"/><Relationship Id="rId1" Type="http://schemas.openxmlformats.org/officeDocument/2006/relationships/image" Target="../media/image20.png"/><Relationship Id="rId6" Type="http://schemas.openxmlformats.org/officeDocument/2006/relationships/hyperlink" Target="https://marblepaint.ru/tproduct/587372292-298209180361-grunt-kraska" TargetMode="External"/><Relationship Id="rId11" Type="http://schemas.openxmlformats.org/officeDocument/2006/relationships/image" Target="../media/image24.png"/><Relationship Id="rId24" Type="http://schemas.openxmlformats.org/officeDocument/2006/relationships/hyperlink" Target="https://marblepaint.ru/tproduct/591336248-496003367881-romana-rimskaya-shtukaturka" TargetMode="External"/><Relationship Id="rId32" Type="http://schemas.openxmlformats.org/officeDocument/2006/relationships/hyperlink" Target="https://marblepaint.ru/tproduct/591336248-675789034651-savahhah-barhatnaya-kraska" TargetMode="External"/><Relationship Id="rId5" Type="http://schemas.openxmlformats.org/officeDocument/2006/relationships/image" Target="../media/image21.png"/><Relationship Id="rId15" Type="http://schemas.openxmlformats.org/officeDocument/2006/relationships/image" Target="../media/image26.png"/><Relationship Id="rId23" Type="http://schemas.openxmlformats.org/officeDocument/2006/relationships/image" Target="../media/image30.png"/><Relationship Id="rId28" Type="http://schemas.openxmlformats.org/officeDocument/2006/relationships/hyperlink" Target="https://marblepaint.ru/tproduct/591336248-245133966631-venecia-venetsianskaya-shtukaturka" TargetMode="External"/><Relationship Id="rId10" Type="http://schemas.openxmlformats.org/officeDocument/2006/relationships/hyperlink" Target="https://marblepaint.ru/tproduct/591336248-466220106451-concrete-jungleart-beton" TargetMode="External"/><Relationship Id="rId19" Type="http://schemas.openxmlformats.org/officeDocument/2006/relationships/image" Target="../media/image28.png"/><Relationship Id="rId31" Type="http://schemas.openxmlformats.org/officeDocument/2006/relationships/image" Target="../media/image37.png"/><Relationship Id="rId4" Type="http://schemas.openxmlformats.org/officeDocument/2006/relationships/hyperlink" Target="https://marblepaint.ru/tproduct/587372292-248774293881-grunt-kraska-s-kvartsevim-napolnitelem" TargetMode="External"/><Relationship Id="rId9" Type="http://schemas.openxmlformats.org/officeDocument/2006/relationships/image" Target="../media/image23.png"/><Relationship Id="rId14" Type="http://schemas.openxmlformats.org/officeDocument/2006/relationships/hyperlink" Target="https://marblepaint.ru/tproduct/591336248-352838090381-silk-way-relefnii-shelk" TargetMode="External"/><Relationship Id="rId22" Type="http://schemas.openxmlformats.org/officeDocument/2006/relationships/hyperlink" Target="https://marblepaint.ru/tproduct/591336248-830681662701-appenines-plastichnaya-shtukaturka" TargetMode="External"/><Relationship Id="rId27" Type="http://schemas.openxmlformats.org/officeDocument/2006/relationships/image" Target="../media/image32.png"/><Relationship Id="rId30" Type="http://schemas.openxmlformats.org/officeDocument/2006/relationships/hyperlink" Target="https://marblepaint.ru/tproduct/591336248-534287373121-barhan-velyurovie-dyuni" TargetMode="External"/><Relationship Id="rId35" Type="http://schemas.openxmlformats.org/officeDocument/2006/relationships/image" Target="../media/image3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2249088</xdr:colOff>
      <xdr:row>0</xdr:row>
      <xdr:rowOff>1975</xdr:rowOff>
    </xdr:from>
    <xdr:to>
      <xdr:col>5</xdr:col>
      <xdr:colOff>390447</xdr:colOff>
      <xdr:row>1</xdr:row>
      <xdr:rowOff>464325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1293F333-5C49-4DD2-B80B-8C3EEFD42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9062" y="1975"/>
          <a:ext cx="3786174" cy="1485034"/>
        </a:xfrm>
        <a:prstGeom prst="rect">
          <a:avLst/>
        </a:prstGeom>
      </xdr:spPr>
    </xdr:pic>
    <xdr:clientData/>
  </xdr:twoCellAnchor>
  <xdr:twoCellAnchor editAs="oneCell">
    <xdr:from>
      <xdr:col>0</xdr:col>
      <xdr:colOff>196921</xdr:colOff>
      <xdr:row>1</xdr:row>
      <xdr:rowOff>59931</xdr:rowOff>
    </xdr:from>
    <xdr:to>
      <xdr:col>0</xdr:col>
      <xdr:colOff>1147280</xdr:colOff>
      <xdr:row>1</xdr:row>
      <xdr:rowOff>1010290</xdr:rowOff>
    </xdr:to>
    <xdr:pic>
      <xdr:nvPicPr>
        <xdr:cNvPr id="29" name="Рисунок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FBC6A1-1088-4FB5-AB11-742F19B3D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21" y="1082126"/>
          <a:ext cx="950359" cy="950359"/>
        </a:xfrm>
        <a:prstGeom prst="rect">
          <a:avLst/>
        </a:prstGeom>
      </xdr:spPr>
    </xdr:pic>
    <xdr:clientData/>
  </xdr:twoCellAnchor>
  <xdr:twoCellAnchor editAs="oneCell">
    <xdr:from>
      <xdr:col>2</xdr:col>
      <xdr:colOff>208185</xdr:colOff>
      <xdr:row>4</xdr:row>
      <xdr:rowOff>154112</xdr:rowOff>
    </xdr:from>
    <xdr:to>
      <xdr:col>2</xdr:col>
      <xdr:colOff>1456493</xdr:colOff>
      <xdr:row>8</xdr:row>
      <xdr:rowOff>152399</xdr:rowOff>
    </xdr:to>
    <xdr:pic>
      <xdr:nvPicPr>
        <xdr:cNvPr id="31" name="Рисунок 3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A6EAA7-A6A3-445B-A621-791C2A874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8677" y="2803527"/>
          <a:ext cx="1248308" cy="1276102"/>
        </a:xfrm>
        <a:prstGeom prst="rect">
          <a:avLst/>
        </a:prstGeom>
      </xdr:spPr>
    </xdr:pic>
    <xdr:clientData/>
  </xdr:twoCellAnchor>
  <xdr:twoCellAnchor editAs="oneCell">
    <xdr:from>
      <xdr:col>2</xdr:col>
      <xdr:colOff>199623</xdr:colOff>
      <xdr:row>7</xdr:row>
      <xdr:rowOff>145549</xdr:rowOff>
    </xdr:from>
    <xdr:to>
      <xdr:col>2</xdr:col>
      <xdr:colOff>1465056</xdr:colOff>
      <xdr:row>11</xdr:row>
      <xdr:rowOff>178084</xdr:rowOff>
    </xdr:to>
    <xdr:pic>
      <xdr:nvPicPr>
        <xdr:cNvPr id="33" name="Рисунок 3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D335F03-9E52-4C59-9F44-880C7646E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0115" y="3756257"/>
          <a:ext cx="1265433" cy="1298626"/>
        </a:xfrm>
        <a:prstGeom prst="rect">
          <a:avLst/>
        </a:prstGeom>
      </xdr:spPr>
    </xdr:pic>
    <xdr:clientData/>
  </xdr:twoCellAnchor>
  <xdr:twoCellAnchor editAs="oneCell">
    <xdr:from>
      <xdr:col>2</xdr:col>
      <xdr:colOff>190204</xdr:colOff>
      <xdr:row>10</xdr:row>
      <xdr:rowOff>143838</xdr:rowOff>
    </xdr:from>
    <xdr:to>
      <xdr:col>2</xdr:col>
      <xdr:colOff>1474475</xdr:colOff>
      <xdr:row>14</xdr:row>
      <xdr:rowOff>195211</xdr:rowOff>
    </xdr:to>
    <xdr:pic>
      <xdr:nvPicPr>
        <xdr:cNvPr id="35" name="Рисунок 3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B43000D-3CA5-45AB-8D4F-0920834DA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696" y="4704115"/>
          <a:ext cx="1284271" cy="1317465"/>
        </a:xfrm>
        <a:prstGeom prst="rect">
          <a:avLst/>
        </a:prstGeom>
      </xdr:spPr>
    </xdr:pic>
    <xdr:clientData/>
  </xdr:twoCellAnchor>
  <xdr:twoCellAnchor editAs="oneCell">
    <xdr:from>
      <xdr:col>2</xdr:col>
      <xdr:colOff>185067</xdr:colOff>
      <xdr:row>14</xdr:row>
      <xdr:rowOff>109592</xdr:rowOff>
    </xdr:from>
    <xdr:to>
      <xdr:col>2</xdr:col>
      <xdr:colOff>1479611</xdr:colOff>
      <xdr:row>18</xdr:row>
      <xdr:rowOff>171237</xdr:rowOff>
    </xdr:to>
    <xdr:pic>
      <xdr:nvPicPr>
        <xdr:cNvPr id="37" name="Рисунок 3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4C218F2-5203-4AA1-96E6-C432D1356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5559" y="5935961"/>
          <a:ext cx="1294544" cy="1327738"/>
        </a:xfrm>
        <a:prstGeom prst="rect">
          <a:avLst/>
        </a:prstGeom>
      </xdr:spPr>
    </xdr:pic>
    <xdr:clientData/>
  </xdr:twoCellAnchor>
  <xdr:twoCellAnchor editAs="oneCell">
    <xdr:from>
      <xdr:col>2</xdr:col>
      <xdr:colOff>167912</xdr:colOff>
      <xdr:row>20</xdr:row>
      <xdr:rowOff>139390</xdr:rowOff>
    </xdr:from>
    <xdr:to>
      <xdr:col>2</xdr:col>
      <xdr:colOff>1496766</xdr:colOff>
      <xdr:row>24</xdr:row>
      <xdr:rowOff>204439</xdr:rowOff>
    </xdr:to>
    <xdr:pic>
      <xdr:nvPicPr>
        <xdr:cNvPr id="41" name="Рисунок 4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555EBC8-ADE4-48FD-AE1F-E22A8467F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8404" y="7864898"/>
          <a:ext cx="1328854" cy="1331141"/>
        </a:xfrm>
        <a:prstGeom prst="rect">
          <a:avLst/>
        </a:prstGeom>
      </xdr:spPr>
    </xdr:pic>
    <xdr:clientData/>
  </xdr:twoCellAnchor>
  <xdr:twoCellAnchor editAs="oneCell">
    <xdr:from>
      <xdr:col>2</xdr:col>
      <xdr:colOff>138177</xdr:colOff>
      <xdr:row>17</xdr:row>
      <xdr:rowOff>111512</xdr:rowOff>
    </xdr:from>
    <xdr:to>
      <xdr:col>2</xdr:col>
      <xdr:colOff>1526502</xdr:colOff>
      <xdr:row>21</xdr:row>
      <xdr:rowOff>236032</xdr:rowOff>
    </xdr:to>
    <xdr:pic>
      <xdr:nvPicPr>
        <xdr:cNvPr id="43" name="Рисунок 4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7525E73-63AD-4AA6-A07F-08D9D04D1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8669" y="6887450"/>
          <a:ext cx="1388325" cy="1390613"/>
        </a:xfrm>
        <a:prstGeom prst="rect">
          <a:avLst/>
        </a:prstGeom>
      </xdr:spPr>
    </xdr:pic>
    <xdr:clientData/>
  </xdr:twoCellAnchor>
  <xdr:twoCellAnchor editAs="oneCell">
    <xdr:from>
      <xdr:col>2</xdr:col>
      <xdr:colOff>154335</xdr:colOff>
      <xdr:row>24</xdr:row>
      <xdr:rowOff>117231</xdr:rowOff>
    </xdr:from>
    <xdr:to>
      <xdr:col>2</xdr:col>
      <xdr:colOff>1510344</xdr:colOff>
      <xdr:row>28</xdr:row>
      <xdr:rowOff>211014</xdr:rowOff>
    </xdr:to>
    <xdr:pic>
      <xdr:nvPicPr>
        <xdr:cNvPr id="45" name="Рисунок 4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C88D56B-03C6-4C55-9DF1-86DAC7464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4827" y="9108831"/>
          <a:ext cx="1356009" cy="1359875"/>
        </a:xfrm>
        <a:prstGeom prst="rect">
          <a:avLst/>
        </a:prstGeom>
      </xdr:spPr>
    </xdr:pic>
    <xdr:clientData/>
  </xdr:twoCellAnchor>
  <xdr:twoCellAnchor editAs="oneCell">
    <xdr:from>
      <xdr:col>2</xdr:col>
      <xdr:colOff>128954</xdr:colOff>
      <xdr:row>27</xdr:row>
      <xdr:rowOff>93785</xdr:rowOff>
    </xdr:from>
    <xdr:to>
      <xdr:col>2</xdr:col>
      <xdr:colOff>1535722</xdr:colOff>
      <xdr:row>31</xdr:row>
      <xdr:rowOff>234459</xdr:rowOff>
    </xdr:to>
    <xdr:pic>
      <xdr:nvPicPr>
        <xdr:cNvPr id="47" name="Рисунок 46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4C606FE-A3C9-4ED8-A721-7ACAA11D9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446" y="10034954"/>
          <a:ext cx="1406768" cy="1406768"/>
        </a:xfrm>
        <a:prstGeom prst="rect">
          <a:avLst/>
        </a:prstGeom>
      </xdr:spPr>
    </xdr:pic>
    <xdr:clientData/>
  </xdr:twoCellAnchor>
  <xdr:twoCellAnchor editAs="oneCell">
    <xdr:from>
      <xdr:col>2</xdr:col>
      <xdr:colOff>128953</xdr:colOff>
      <xdr:row>31</xdr:row>
      <xdr:rowOff>93783</xdr:rowOff>
    </xdr:from>
    <xdr:to>
      <xdr:col>2</xdr:col>
      <xdr:colOff>1535723</xdr:colOff>
      <xdr:row>35</xdr:row>
      <xdr:rowOff>234461</xdr:rowOff>
    </xdr:to>
    <xdr:pic>
      <xdr:nvPicPr>
        <xdr:cNvPr id="49" name="Рисунок 48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F3A886F-C8A0-4A14-A6C8-AC627AD96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445" y="11301045"/>
          <a:ext cx="1406770" cy="1406770"/>
        </a:xfrm>
        <a:prstGeom prst="rect">
          <a:avLst/>
        </a:prstGeom>
      </xdr:spPr>
    </xdr:pic>
    <xdr:clientData/>
  </xdr:twoCellAnchor>
  <xdr:twoCellAnchor editAs="oneCell">
    <xdr:from>
      <xdr:col>2</xdr:col>
      <xdr:colOff>128954</xdr:colOff>
      <xdr:row>38</xdr:row>
      <xdr:rowOff>175847</xdr:rowOff>
    </xdr:from>
    <xdr:to>
      <xdr:col>2</xdr:col>
      <xdr:colOff>1535722</xdr:colOff>
      <xdr:row>42</xdr:row>
      <xdr:rowOff>222738</xdr:rowOff>
    </xdr:to>
    <xdr:pic>
      <xdr:nvPicPr>
        <xdr:cNvPr id="51" name="Рисунок 5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1B5770DC-8E82-481F-B40D-0B013A1B9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446" y="13598770"/>
          <a:ext cx="1406768" cy="1406768"/>
        </a:xfrm>
        <a:prstGeom prst="rect">
          <a:avLst/>
        </a:prstGeom>
      </xdr:spPr>
    </xdr:pic>
    <xdr:clientData/>
  </xdr:twoCellAnchor>
  <xdr:twoCellAnchor editAs="oneCell">
    <xdr:from>
      <xdr:col>2</xdr:col>
      <xdr:colOff>146539</xdr:colOff>
      <xdr:row>34</xdr:row>
      <xdr:rowOff>117232</xdr:rowOff>
    </xdr:from>
    <xdr:to>
      <xdr:col>2</xdr:col>
      <xdr:colOff>1518138</xdr:colOff>
      <xdr:row>38</xdr:row>
      <xdr:rowOff>222739</xdr:rowOff>
    </xdr:to>
    <xdr:pic>
      <xdr:nvPicPr>
        <xdr:cNvPr id="53" name="Рисунок 52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16612AE7-E2B4-4F68-AA3D-3A03D5D8A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7031" y="12274063"/>
          <a:ext cx="1371599" cy="1371599"/>
        </a:xfrm>
        <a:prstGeom prst="rect">
          <a:avLst/>
        </a:prstGeom>
      </xdr:spPr>
    </xdr:pic>
    <xdr:clientData/>
  </xdr:twoCellAnchor>
  <xdr:twoCellAnchor>
    <xdr:from>
      <xdr:col>8</xdr:col>
      <xdr:colOff>380435</xdr:colOff>
      <xdr:row>0</xdr:row>
      <xdr:rowOff>171236</xdr:rowOff>
    </xdr:from>
    <xdr:to>
      <xdr:col>11</xdr:col>
      <xdr:colOff>491738</xdr:colOff>
      <xdr:row>0</xdr:row>
      <xdr:rowOff>890427</xdr:rowOff>
    </xdr:to>
    <xdr:sp macro="" textlink="">
      <xdr:nvSpPr>
        <xdr:cNvPr id="54" name="Прямоугольник: скругленные углы 53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D20FA249-13DD-4813-940F-02F9DE87FE8A}"/>
            </a:ext>
          </a:extLst>
        </xdr:cNvPr>
        <xdr:cNvSpPr/>
      </xdr:nvSpPr>
      <xdr:spPr>
        <a:xfrm>
          <a:off x="12051067" y="171236"/>
          <a:ext cx="2337145" cy="719191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600">
              <a:solidFill>
                <a:sysClr val="windowText" lastClr="000000"/>
              </a:solidFill>
              <a:latin typeface="Montserrat Light" pitchFamily="2" charset="-52"/>
            </a:rPr>
            <a:t>ДЕКОРАТИВНЫЕ</a:t>
          </a:r>
          <a:r>
            <a:rPr lang="ru-RU" sz="1600" baseline="0">
              <a:solidFill>
                <a:sysClr val="windowText" lastClr="000000"/>
              </a:solidFill>
              <a:latin typeface="Montserrat Light" pitchFamily="2" charset="-52"/>
            </a:rPr>
            <a:t> </a:t>
          </a:r>
        </a:p>
        <a:p>
          <a:pPr algn="ctr"/>
          <a:r>
            <a:rPr lang="ru-RU" sz="1600" baseline="0">
              <a:solidFill>
                <a:sysClr val="windowText" lastClr="000000"/>
              </a:solidFill>
              <a:latin typeface="Montserrat Light" pitchFamily="2" charset="-52"/>
            </a:rPr>
            <a:t>ШТУКАТУРКИ</a:t>
          </a:r>
          <a:r>
            <a:rPr lang="en-US" sz="1600" baseline="0">
              <a:solidFill>
                <a:sysClr val="windowText" lastClr="000000"/>
              </a:solidFill>
              <a:latin typeface="Montserrat Light" pitchFamily="2" charset="-52"/>
            </a:rPr>
            <a:t> </a:t>
          </a:r>
          <a:r>
            <a:rPr lang="en-US" sz="16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→</a:t>
          </a:r>
          <a:endParaRPr lang="ru-RU" sz="1600">
            <a:solidFill>
              <a:sysClr val="windowText" lastClr="000000"/>
            </a:solidFill>
            <a:latin typeface="Montserrat Light" pitchFamily="2" charset="-52"/>
          </a:endParaRPr>
        </a:p>
      </xdr:txBody>
    </xdr:sp>
    <xdr:clientData/>
  </xdr:twoCellAnchor>
  <xdr:twoCellAnchor editAs="oneCell">
    <xdr:from>
      <xdr:col>1</xdr:col>
      <xdr:colOff>0</xdr:colOff>
      <xdr:row>45</xdr:row>
      <xdr:rowOff>310816</xdr:rowOff>
    </xdr:from>
    <xdr:to>
      <xdr:col>2</xdr:col>
      <xdr:colOff>83610</xdr:colOff>
      <xdr:row>45</xdr:row>
      <xdr:rowOff>1256689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63848C6-23C9-432C-9621-42C980C5D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474" y="15530763"/>
          <a:ext cx="945873" cy="945873"/>
        </a:xfrm>
        <a:prstGeom prst="rect">
          <a:avLst/>
        </a:prstGeom>
      </xdr:spPr>
    </xdr:pic>
    <xdr:clientData/>
  </xdr:twoCellAnchor>
  <xdr:twoCellAnchor editAs="oneCell">
    <xdr:from>
      <xdr:col>1</xdr:col>
      <xdr:colOff>16740</xdr:colOff>
      <xdr:row>46</xdr:row>
      <xdr:rowOff>360947</xdr:rowOff>
    </xdr:from>
    <xdr:to>
      <xdr:col>1</xdr:col>
      <xdr:colOff>828870</xdr:colOff>
      <xdr:row>46</xdr:row>
      <xdr:rowOff>1173077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14C7BEC-72D3-4CC1-8E79-39DF7B398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214" y="17054763"/>
          <a:ext cx="812130" cy="812130"/>
        </a:xfrm>
        <a:prstGeom prst="rect">
          <a:avLst/>
        </a:prstGeom>
      </xdr:spPr>
    </xdr:pic>
    <xdr:clientData/>
  </xdr:twoCellAnchor>
  <xdr:twoCellAnchor editAs="oneCell">
    <xdr:from>
      <xdr:col>1</xdr:col>
      <xdr:colOff>50131</xdr:colOff>
      <xdr:row>50</xdr:row>
      <xdr:rowOff>370972</xdr:rowOff>
    </xdr:from>
    <xdr:to>
      <xdr:col>1</xdr:col>
      <xdr:colOff>815532</xdr:colOff>
      <xdr:row>50</xdr:row>
      <xdr:rowOff>1136373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E948082-82DC-41AF-AEE5-E54ECBEB2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605" y="23561840"/>
          <a:ext cx="765401" cy="765401"/>
        </a:xfrm>
        <a:prstGeom prst="rect">
          <a:avLst/>
        </a:prstGeom>
      </xdr:spPr>
    </xdr:pic>
    <xdr:clientData/>
  </xdr:twoCellAnchor>
  <xdr:twoCellAnchor editAs="oneCell">
    <xdr:from>
      <xdr:col>1</xdr:col>
      <xdr:colOff>5014</xdr:colOff>
      <xdr:row>47</xdr:row>
      <xdr:rowOff>210552</xdr:rowOff>
    </xdr:from>
    <xdr:to>
      <xdr:col>2</xdr:col>
      <xdr:colOff>38491</xdr:colOff>
      <xdr:row>47</xdr:row>
      <xdr:rowOff>1106292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86E218CE-112F-4CB3-A01B-49A627F93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488" y="18378236"/>
          <a:ext cx="895740" cy="895740"/>
        </a:xfrm>
        <a:prstGeom prst="rect">
          <a:avLst/>
        </a:prstGeom>
      </xdr:spPr>
    </xdr:pic>
    <xdr:clientData/>
  </xdr:twoCellAnchor>
  <xdr:twoCellAnchor editAs="oneCell">
    <xdr:from>
      <xdr:col>1</xdr:col>
      <xdr:colOff>46819</xdr:colOff>
      <xdr:row>48</xdr:row>
      <xdr:rowOff>631658</xdr:rowOff>
    </xdr:from>
    <xdr:to>
      <xdr:col>1</xdr:col>
      <xdr:colOff>798791</xdr:colOff>
      <xdr:row>48</xdr:row>
      <xdr:rowOff>1383630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4E7DEF8-F5C1-4B84-8C69-4946C4CDF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293" y="20273211"/>
          <a:ext cx="751972" cy="751972"/>
        </a:xfrm>
        <a:prstGeom prst="rect">
          <a:avLst/>
        </a:prstGeom>
      </xdr:spPr>
    </xdr:pic>
    <xdr:clientData/>
  </xdr:twoCellAnchor>
  <xdr:twoCellAnchor editAs="oneCell">
    <xdr:from>
      <xdr:col>1</xdr:col>
      <xdr:colOff>70182</xdr:colOff>
      <xdr:row>49</xdr:row>
      <xdr:rowOff>320842</xdr:rowOff>
    </xdr:from>
    <xdr:to>
      <xdr:col>1</xdr:col>
      <xdr:colOff>775426</xdr:colOff>
      <xdr:row>49</xdr:row>
      <xdr:rowOff>1026086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AC1209CE-DCA1-4D07-9DAE-42BAD74F8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656" y="22037842"/>
          <a:ext cx="705244" cy="7052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2449614</xdr:colOff>
      <xdr:row>0</xdr:row>
      <xdr:rowOff>42080</xdr:rowOff>
    </xdr:from>
    <xdr:to>
      <xdr:col>5</xdr:col>
      <xdr:colOff>590973</xdr:colOff>
      <xdr:row>1</xdr:row>
      <xdr:rowOff>504430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6FF18E00-8A69-4DD7-AB33-5C201A9BD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1994" y="42080"/>
          <a:ext cx="3780159" cy="1483430"/>
        </a:xfrm>
        <a:prstGeom prst="rect">
          <a:avLst/>
        </a:prstGeom>
      </xdr:spPr>
    </xdr:pic>
    <xdr:clientData/>
  </xdr:twoCellAnchor>
  <xdr:twoCellAnchor editAs="oneCell">
    <xdr:from>
      <xdr:col>0</xdr:col>
      <xdr:colOff>196921</xdr:colOff>
      <xdr:row>1</xdr:row>
      <xdr:rowOff>59931</xdr:rowOff>
    </xdr:from>
    <xdr:to>
      <xdr:col>0</xdr:col>
      <xdr:colOff>1147280</xdr:colOff>
      <xdr:row>1</xdr:row>
      <xdr:rowOff>1010290</xdr:rowOff>
    </xdr:to>
    <xdr:pic>
      <xdr:nvPicPr>
        <xdr:cNvPr id="8" name="Рисунок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6CD327-6902-4C89-86D9-A1AA7AED1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21" y="1081011"/>
          <a:ext cx="950359" cy="950359"/>
        </a:xfrm>
        <a:prstGeom prst="rect">
          <a:avLst/>
        </a:prstGeom>
      </xdr:spPr>
    </xdr:pic>
    <xdr:clientData/>
  </xdr:twoCellAnchor>
  <xdr:twoCellAnchor editAs="oneCell">
    <xdr:from>
      <xdr:col>2</xdr:col>
      <xdr:colOff>101312</xdr:colOff>
      <xdr:row>44</xdr:row>
      <xdr:rowOff>159224</xdr:rowOff>
    </xdr:from>
    <xdr:to>
      <xdr:col>2</xdr:col>
      <xdr:colOff>1521065</xdr:colOff>
      <xdr:row>48</xdr:row>
      <xdr:rowOff>186519</xdr:rowOff>
    </xdr:to>
    <xdr:pic>
      <xdr:nvPicPr>
        <xdr:cNvPr id="21" name="Рисунок 2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4A0901-1DD6-4A92-82D7-5330776E8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7167" y="15390043"/>
          <a:ext cx="1419753" cy="1275874"/>
        </a:xfrm>
        <a:prstGeom prst="rect">
          <a:avLst/>
        </a:prstGeom>
      </xdr:spPr>
    </xdr:pic>
    <xdr:clientData/>
  </xdr:twoCellAnchor>
  <xdr:twoCellAnchor editAs="oneCell">
    <xdr:from>
      <xdr:col>2</xdr:col>
      <xdr:colOff>59661</xdr:colOff>
      <xdr:row>47</xdr:row>
      <xdr:rowOff>127000</xdr:rowOff>
    </xdr:from>
    <xdr:to>
      <xdr:col>2</xdr:col>
      <xdr:colOff>1562716</xdr:colOff>
      <xdr:row>51</xdr:row>
      <xdr:rowOff>203197</xdr:rowOff>
    </xdr:to>
    <xdr:pic>
      <xdr:nvPicPr>
        <xdr:cNvPr id="23" name="Рисунок 2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CE50FF3-44ED-4C15-8C83-A290358C1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5516" y="16294253"/>
          <a:ext cx="1503055" cy="1324775"/>
        </a:xfrm>
        <a:prstGeom prst="rect">
          <a:avLst/>
        </a:prstGeom>
      </xdr:spPr>
    </xdr:pic>
    <xdr:clientData/>
  </xdr:twoCellAnchor>
  <xdr:twoCellAnchor editAs="oneCell">
    <xdr:from>
      <xdr:col>2</xdr:col>
      <xdr:colOff>100307</xdr:colOff>
      <xdr:row>51</xdr:row>
      <xdr:rowOff>82634</xdr:rowOff>
    </xdr:from>
    <xdr:to>
      <xdr:col>2</xdr:col>
      <xdr:colOff>1522070</xdr:colOff>
      <xdr:row>55</xdr:row>
      <xdr:rowOff>259872</xdr:rowOff>
    </xdr:to>
    <xdr:pic>
      <xdr:nvPicPr>
        <xdr:cNvPr id="10" name="Рисунок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E21F214-5FF4-46B1-BCFC-5066F81FC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6162" y="17498465"/>
          <a:ext cx="1421763" cy="1425817"/>
        </a:xfrm>
        <a:prstGeom prst="rect">
          <a:avLst/>
        </a:prstGeom>
      </xdr:spPr>
    </xdr:pic>
    <xdr:clientData/>
  </xdr:twoCellAnchor>
  <xdr:twoCellAnchor editAs="oneCell">
    <xdr:from>
      <xdr:col>2</xdr:col>
      <xdr:colOff>101518</xdr:colOff>
      <xdr:row>4</xdr:row>
      <xdr:rowOff>100988</xdr:rowOff>
    </xdr:from>
    <xdr:to>
      <xdr:col>2</xdr:col>
      <xdr:colOff>1520858</xdr:colOff>
      <xdr:row>8</xdr:row>
      <xdr:rowOff>253388</xdr:rowOff>
    </xdr:to>
    <xdr:pic>
      <xdr:nvPicPr>
        <xdr:cNvPr id="12" name="Рисунок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A9C4523-E9C5-45A1-9978-C5C53A0B6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7373" y="2745036"/>
          <a:ext cx="1419340" cy="1419340"/>
        </a:xfrm>
        <a:prstGeom prst="rect">
          <a:avLst/>
        </a:prstGeom>
      </xdr:spPr>
    </xdr:pic>
    <xdr:clientData/>
  </xdr:twoCellAnchor>
  <xdr:twoCellAnchor editAs="oneCell">
    <xdr:from>
      <xdr:col>2</xdr:col>
      <xdr:colOff>110700</xdr:colOff>
      <xdr:row>7</xdr:row>
      <xdr:rowOff>82627</xdr:rowOff>
    </xdr:from>
    <xdr:to>
      <xdr:col>2</xdr:col>
      <xdr:colOff>1511677</xdr:colOff>
      <xdr:row>11</xdr:row>
      <xdr:rowOff>235025</xdr:rowOff>
    </xdr:to>
    <xdr:pic>
      <xdr:nvPicPr>
        <xdr:cNvPr id="14" name="Рисунок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F97F146-4A95-4115-9DFE-25C8F1815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6555" y="3681470"/>
          <a:ext cx="1400977" cy="1400977"/>
        </a:xfrm>
        <a:prstGeom prst="rect">
          <a:avLst/>
        </a:prstGeom>
      </xdr:spPr>
    </xdr:pic>
    <xdr:clientData/>
  </xdr:twoCellAnchor>
  <xdr:twoCellAnchor editAs="oneCell">
    <xdr:from>
      <xdr:col>2</xdr:col>
      <xdr:colOff>106109</xdr:colOff>
      <xdr:row>10</xdr:row>
      <xdr:rowOff>73446</xdr:rowOff>
    </xdr:from>
    <xdr:to>
      <xdr:col>2</xdr:col>
      <xdr:colOff>1516267</xdr:colOff>
      <xdr:row>14</xdr:row>
      <xdr:rowOff>235026</xdr:rowOff>
    </xdr:to>
    <xdr:pic>
      <xdr:nvPicPr>
        <xdr:cNvPr id="16" name="Рисунок 1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FA21762-DEE2-4603-8411-2243C0A19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1964" y="4608723"/>
          <a:ext cx="1410158" cy="1410158"/>
        </a:xfrm>
        <a:prstGeom prst="rect">
          <a:avLst/>
        </a:prstGeom>
      </xdr:spPr>
    </xdr:pic>
    <xdr:clientData/>
  </xdr:twoCellAnchor>
  <xdr:twoCellAnchor editAs="oneCell">
    <xdr:from>
      <xdr:col>2</xdr:col>
      <xdr:colOff>90503</xdr:colOff>
      <xdr:row>13</xdr:row>
      <xdr:rowOff>69776</xdr:rowOff>
    </xdr:from>
    <xdr:to>
      <xdr:col>2</xdr:col>
      <xdr:colOff>1531874</xdr:colOff>
      <xdr:row>17</xdr:row>
      <xdr:rowOff>262569</xdr:rowOff>
    </xdr:to>
    <xdr:pic>
      <xdr:nvPicPr>
        <xdr:cNvPr id="18" name="Рисунок 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14358F73-C8EF-445E-BFEB-C80CCD3B3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6358" y="5541487"/>
          <a:ext cx="1441371" cy="1441371"/>
        </a:xfrm>
        <a:prstGeom prst="rect">
          <a:avLst/>
        </a:prstGeom>
      </xdr:spPr>
    </xdr:pic>
    <xdr:clientData/>
  </xdr:twoCellAnchor>
  <xdr:twoCellAnchor editAs="oneCell">
    <xdr:from>
      <xdr:col>2</xdr:col>
      <xdr:colOff>113453</xdr:colOff>
      <xdr:row>16</xdr:row>
      <xdr:rowOff>97313</xdr:rowOff>
    </xdr:from>
    <xdr:to>
      <xdr:col>2</xdr:col>
      <xdr:colOff>1508924</xdr:colOff>
      <xdr:row>20</xdr:row>
      <xdr:rowOff>244206</xdr:rowOff>
    </xdr:to>
    <xdr:pic>
      <xdr:nvPicPr>
        <xdr:cNvPr id="20" name="Рисунок 1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5A9BBA5-537B-4929-B479-B1B461D79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308" y="6505458"/>
          <a:ext cx="1395471" cy="1395471"/>
        </a:xfrm>
        <a:prstGeom prst="rect">
          <a:avLst/>
        </a:prstGeom>
      </xdr:spPr>
    </xdr:pic>
    <xdr:clientData/>
  </xdr:twoCellAnchor>
  <xdr:twoCellAnchor editAs="oneCell">
    <xdr:from>
      <xdr:col>2</xdr:col>
      <xdr:colOff>110700</xdr:colOff>
      <xdr:row>19</xdr:row>
      <xdr:rowOff>82627</xdr:rowOff>
    </xdr:from>
    <xdr:to>
      <xdr:col>2</xdr:col>
      <xdr:colOff>1511676</xdr:colOff>
      <xdr:row>23</xdr:row>
      <xdr:rowOff>235024</xdr:rowOff>
    </xdr:to>
    <xdr:pic>
      <xdr:nvPicPr>
        <xdr:cNvPr id="24" name="Рисунок 2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F1663C1-5CE1-4CFB-BD4D-E7213CC73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6555" y="7427205"/>
          <a:ext cx="1400976" cy="1400976"/>
        </a:xfrm>
        <a:prstGeom prst="rect">
          <a:avLst/>
        </a:prstGeom>
      </xdr:spPr>
    </xdr:pic>
    <xdr:clientData/>
  </xdr:twoCellAnchor>
  <xdr:twoCellAnchor editAs="oneCell">
    <xdr:from>
      <xdr:col>2</xdr:col>
      <xdr:colOff>115290</xdr:colOff>
      <xdr:row>22</xdr:row>
      <xdr:rowOff>82626</xdr:rowOff>
    </xdr:from>
    <xdr:to>
      <xdr:col>2</xdr:col>
      <xdr:colOff>1507087</xdr:colOff>
      <xdr:row>26</xdr:row>
      <xdr:rowOff>225845</xdr:rowOff>
    </xdr:to>
    <xdr:pic>
      <xdr:nvPicPr>
        <xdr:cNvPr id="27" name="Рисунок 26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78879F71-3A32-4DC2-AC39-80297635E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1145" y="8363638"/>
          <a:ext cx="1391797" cy="1391797"/>
        </a:xfrm>
        <a:prstGeom prst="rect">
          <a:avLst/>
        </a:prstGeom>
      </xdr:spPr>
    </xdr:pic>
    <xdr:clientData/>
  </xdr:twoCellAnchor>
  <xdr:twoCellAnchor editAs="oneCell">
    <xdr:from>
      <xdr:col>2</xdr:col>
      <xdr:colOff>87748</xdr:colOff>
      <xdr:row>25</xdr:row>
      <xdr:rowOff>55084</xdr:rowOff>
    </xdr:from>
    <xdr:to>
      <xdr:col>2</xdr:col>
      <xdr:colOff>1534628</xdr:colOff>
      <xdr:row>29</xdr:row>
      <xdr:rowOff>253386</xdr:rowOff>
    </xdr:to>
    <xdr:pic>
      <xdr:nvPicPr>
        <xdr:cNvPr id="29" name="Рисунок 28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81273B69-DDFC-4B0B-8E79-03F1480C6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3603" y="9272530"/>
          <a:ext cx="1446880" cy="1446880"/>
        </a:xfrm>
        <a:prstGeom prst="rect">
          <a:avLst/>
        </a:prstGeom>
      </xdr:spPr>
    </xdr:pic>
    <xdr:clientData/>
  </xdr:twoCellAnchor>
  <xdr:twoCellAnchor editAs="oneCell">
    <xdr:from>
      <xdr:col>2</xdr:col>
      <xdr:colOff>92338</xdr:colOff>
      <xdr:row>28</xdr:row>
      <xdr:rowOff>64263</xdr:rowOff>
    </xdr:from>
    <xdr:to>
      <xdr:col>2</xdr:col>
      <xdr:colOff>1530039</xdr:colOff>
      <xdr:row>32</xdr:row>
      <xdr:rowOff>253386</xdr:rowOff>
    </xdr:to>
    <xdr:pic>
      <xdr:nvPicPr>
        <xdr:cNvPr id="31" name="Рисунок 30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D8470B03-9B8A-4FD4-8988-6500992E0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193" y="10218143"/>
          <a:ext cx="1437701" cy="1437701"/>
        </a:xfrm>
        <a:prstGeom prst="rect">
          <a:avLst/>
        </a:prstGeom>
      </xdr:spPr>
    </xdr:pic>
    <xdr:clientData/>
  </xdr:twoCellAnchor>
  <xdr:twoCellAnchor editAs="oneCell">
    <xdr:from>
      <xdr:col>2</xdr:col>
      <xdr:colOff>110699</xdr:colOff>
      <xdr:row>31</xdr:row>
      <xdr:rowOff>100988</xdr:rowOff>
    </xdr:from>
    <xdr:to>
      <xdr:col>2</xdr:col>
      <xdr:colOff>1511677</xdr:colOff>
      <xdr:row>35</xdr:row>
      <xdr:rowOff>253387</xdr:rowOff>
    </xdr:to>
    <xdr:pic>
      <xdr:nvPicPr>
        <xdr:cNvPr id="33" name="Рисунок 32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C5397B51-A93B-4EFE-8C08-D28F7AEE4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6554" y="11191301"/>
          <a:ext cx="1400978" cy="1400978"/>
        </a:xfrm>
        <a:prstGeom prst="rect">
          <a:avLst/>
        </a:prstGeom>
      </xdr:spPr>
    </xdr:pic>
    <xdr:clientData/>
  </xdr:twoCellAnchor>
  <xdr:twoCellAnchor editAs="oneCell">
    <xdr:from>
      <xdr:col>2</xdr:col>
      <xdr:colOff>60205</xdr:colOff>
      <xdr:row>34</xdr:row>
      <xdr:rowOff>91807</xdr:rowOff>
    </xdr:from>
    <xdr:to>
      <xdr:col>2</xdr:col>
      <xdr:colOff>1562171</xdr:colOff>
      <xdr:row>39</xdr:row>
      <xdr:rowOff>12047</xdr:rowOff>
    </xdr:to>
    <xdr:pic>
      <xdr:nvPicPr>
        <xdr:cNvPr id="35" name="Рисунок 34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2E220F7D-6AF5-46DC-936B-ED73F6048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6060" y="12118554"/>
          <a:ext cx="1501966" cy="1501966"/>
        </a:xfrm>
        <a:prstGeom prst="rect">
          <a:avLst/>
        </a:prstGeom>
      </xdr:spPr>
    </xdr:pic>
    <xdr:clientData/>
  </xdr:twoCellAnchor>
  <xdr:twoCellAnchor editAs="oneCell">
    <xdr:from>
      <xdr:col>2</xdr:col>
      <xdr:colOff>81321</xdr:colOff>
      <xdr:row>37</xdr:row>
      <xdr:rowOff>78954</xdr:rowOff>
    </xdr:from>
    <xdr:to>
      <xdr:col>2</xdr:col>
      <xdr:colOff>1541056</xdr:colOff>
      <xdr:row>41</xdr:row>
      <xdr:rowOff>283444</xdr:rowOff>
    </xdr:to>
    <xdr:pic>
      <xdr:nvPicPr>
        <xdr:cNvPr id="37" name="Рисунок 36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A27A1DEC-0AE3-4906-B7DE-3FC1BB381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7176" y="13097219"/>
          <a:ext cx="1459735" cy="1459735"/>
        </a:xfrm>
        <a:prstGeom prst="rect">
          <a:avLst/>
        </a:prstGeom>
      </xdr:spPr>
    </xdr:pic>
    <xdr:clientData/>
  </xdr:twoCellAnchor>
  <xdr:twoCellAnchor editAs="oneCell">
    <xdr:from>
      <xdr:col>2</xdr:col>
      <xdr:colOff>104273</xdr:colOff>
      <xdr:row>40</xdr:row>
      <xdr:rowOff>78954</xdr:rowOff>
    </xdr:from>
    <xdr:to>
      <xdr:col>2</xdr:col>
      <xdr:colOff>1518103</xdr:colOff>
      <xdr:row>44</xdr:row>
      <xdr:rowOff>244205</xdr:rowOff>
    </xdr:to>
    <xdr:pic>
      <xdr:nvPicPr>
        <xdr:cNvPr id="39" name="Рисунок 38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DBA978D4-BB04-4FF5-AACA-24E96F766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0128" y="14061195"/>
          <a:ext cx="1413830" cy="1413830"/>
        </a:xfrm>
        <a:prstGeom prst="rect">
          <a:avLst/>
        </a:prstGeom>
      </xdr:spPr>
    </xdr:pic>
    <xdr:clientData/>
  </xdr:twoCellAnchor>
  <xdr:twoCellAnchor>
    <xdr:from>
      <xdr:col>10</xdr:col>
      <xdr:colOff>338666</xdr:colOff>
      <xdr:row>0</xdr:row>
      <xdr:rowOff>137583</xdr:rowOff>
    </xdr:from>
    <xdr:to>
      <xdr:col>13</xdr:col>
      <xdr:colOff>453311</xdr:colOff>
      <xdr:row>0</xdr:row>
      <xdr:rowOff>856774</xdr:rowOff>
    </xdr:to>
    <xdr:sp macro="" textlink="">
      <xdr:nvSpPr>
        <xdr:cNvPr id="25" name="Прямоугольник: скругленные углы 24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A5934693-CBB2-44B6-9997-D33ADADB2F83}"/>
            </a:ext>
          </a:extLst>
        </xdr:cNvPr>
        <xdr:cNvSpPr/>
      </xdr:nvSpPr>
      <xdr:spPr>
        <a:xfrm>
          <a:off x="14044083" y="137583"/>
          <a:ext cx="2337145" cy="719191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600">
              <a:solidFill>
                <a:sysClr val="windowText" lastClr="000000"/>
              </a:solidFill>
              <a:latin typeface="Montserrat Light" pitchFamily="2" charset="-52"/>
            </a:rPr>
            <a:t>КРАСКИ </a:t>
          </a:r>
          <a:r>
            <a:rPr lang="ru-RU" sz="16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←</a:t>
          </a:r>
          <a:endParaRPr lang="ru-RU" sz="1600">
            <a:solidFill>
              <a:sysClr val="windowText" lastClr="000000"/>
            </a:solidFill>
            <a:latin typeface="Montserrat Light" pitchFamily="2" charset="-52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2249088</xdr:colOff>
      <xdr:row>0</xdr:row>
      <xdr:rowOff>1975</xdr:rowOff>
    </xdr:from>
    <xdr:to>
      <xdr:col>6</xdr:col>
      <xdr:colOff>731341</xdr:colOff>
      <xdr:row>1</xdr:row>
      <xdr:rowOff>464325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A7D451A-5A13-4B3E-A49B-5F8E74A27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5483" y="1975"/>
          <a:ext cx="3786174" cy="1485034"/>
        </a:xfrm>
        <a:prstGeom prst="rect">
          <a:avLst/>
        </a:prstGeom>
      </xdr:spPr>
    </xdr:pic>
    <xdr:clientData/>
  </xdr:twoCellAnchor>
  <xdr:twoCellAnchor editAs="oneCell">
    <xdr:from>
      <xdr:col>0</xdr:col>
      <xdr:colOff>999025</xdr:colOff>
      <xdr:row>0</xdr:row>
      <xdr:rowOff>39880</xdr:rowOff>
    </xdr:from>
    <xdr:to>
      <xdr:col>2</xdr:col>
      <xdr:colOff>465489</xdr:colOff>
      <xdr:row>0</xdr:row>
      <xdr:rowOff>990239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55342C8-B094-4DC2-97A7-9A923841D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25" y="39880"/>
          <a:ext cx="950359" cy="950359"/>
        </a:xfrm>
        <a:prstGeom prst="rect">
          <a:avLst/>
        </a:prstGeom>
      </xdr:spPr>
    </xdr:pic>
    <xdr:clientData/>
  </xdr:twoCellAnchor>
  <xdr:twoCellAnchor editAs="oneCell">
    <xdr:from>
      <xdr:col>1</xdr:col>
      <xdr:colOff>27711</xdr:colOff>
      <xdr:row>4</xdr:row>
      <xdr:rowOff>134060</xdr:rowOff>
    </xdr:from>
    <xdr:to>
      <xdr:col>3</xdr:col>
      <xdr:colOff>163098</xdr:colOff>
      <xdr:row>8</xdr:row>
      <xdr:rowOff>132347</xdr:rowOff>
    </xdr:to>
    <xdr:pic>
      <xdr:nvPicPr>
        <xdr:cNvPr id="4" name="Рисунок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617ECC-567A-409B-A2BE-C49B21146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982" y="2781687"/>
          <a:ext cx="1246099" cy="1251067"/>
        </a:xfrm>
        <a:prstGeom prst="rect">
          <a:avLst/>
        </a:prstGeom>
      </xdr:spPr>
    </xdr:pic>
    <xdr:clientData/>
  </xdr:twoCellAnchor>
  <xdr:twoCellAnchor editAs="oneCell">
    <xdr:from>
      <xdr:col>1</xdr:col>
      <xdr:colOff>19149</xdr:colOff>
      <xdr:row>7</xdr:row>
      <xdr:rowOff>125497</xdr:rowOff>
    </xdr:from>
    <xdr:to>
      <xdr:col>3</xdr:col>
      <xdr:colOff>171661</xdr:colOff>
      <xdr:row>11</xdr:row>
      <xdr:rowOff>158032</xdr:rowOff>
    </xdr:to>
    <xdr:pic>
      <xdr:nvPicPr>
        <xdr:cNvPr id="5" name="Рисунок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E872531-ECFF-4224-9C2D-5CD6B769A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2623" y="3734971"/>
          <a:ext cx="1265433" cy="1275798"/>
        </a:xfrm>
        <a:prstGeom prst="rect">
          <a:avLst/>
        </a:prstGeom>
      </xdr:spPr>
    </xdr:pic>
    <xdr:clientData/>
  </xdr:twoCellAnchor>
  <xdr:twoCellAnchor editAs="oneCell">
    <xdr:from>
      <xdr:col>1</xdr:col>
      <xdr:colOff>9730</xdr:colOff>
      <xdr:row>10</xdr:row>
      <xdr:rowOff>123786</xdr:rowOff>
    </xdr:from>
    <xdr:to>
      <xdr:col>3</xdr:col>
      <xdr:colOff>181080</xdr:colOff>
      <xdr:row>14</xdr:row>
      <xdr:rowOff>175159</xdr:rowOff>
    </xdr:to>
    <xdr:pic>
      <xdr:nvPicPr>
        <xdr:cNvPr id="6" name="Рисунок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491400B-B8A6-4B3A-9E43-209CF5325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204" y="4665707"/>
          <a:ext cx="1284271" cy="1294636"/>
        </a:xfrm>
        <a:prstGeom prst="rect">
          <a:avLst/>
        </a:prstGeom>
      </xdr:spPr>
    </xdr:pic>
    <xdr:clientData/>
  </xdr:twoCellAnchor>
  <xdr:twoCellAnchor editAs="oneCell">
    <xdr:from>
      <xdr:col>1</xdr:col>
      <xdr:colOff>4593</xdr:colOff>
      <xdr:row>14</xdr:row>
      <xdr:rowOff>89540</xdr:rowOff>
    </xdr:from>
    <xdr:to>
      <xdr:col>3</xdr:col>
      <xdr:colOff>186216</xdr:colOff>
      <xdr:row>18</xdr:row>
      <xdr:rowOff>151185</xdr:rowOff>
    </xdr:to>
    <xdr:pic>
      <xdr:nvPicPr>
        <xdr:cNvPr id="7" name="Рисунок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3C8276A-36F4-447C-BCD9-EAD84C239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067" y="5874724"/>
          <a:ext cx="1294544" cy="1304908"/>
        </a:xfrm>
        <a:prstGeom prst="rect">
          <a:avLst/>
        </a:prstGeom>
      </xdr:spPr>
    </xdr:pic>
    <xdr:clientData/>
  </xdr:twoCellAnchor>
  <xdr:twoCellAnchor editAs="oneCell">
    <xdr:from>
      <xdr:col>0</xdr:col>
      <xdr:colOff>1310912</xdr:colOff>
      <xdr:row>20</xdr:row>
      <xdr:rowOff>119338</xdr:rowOff>
    </xdr:from>
    <xdr:to>
      <xdr:col>3</xdr:col>
      <xdr:colOff>203371</xdr:colOff>
      <xdr:row>24</xdr:row>
      <xdr:rowOff>184387</xdr:rowOff>
    </xdr:to>
    <xdr:pic>
      <xdr:nvPicPr>
        <xdr:cNvPr id="8" name="Рисунок 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D988D3C-1418-4CDC-BE53-AC1F9F8A6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912" y="7769417"/>
          <a:ext cx="1328854" cy="1308312"/>
        </a:xfrm>
        <a:prstGeom prst="rect">
          <a:avLst/>
        </a:prstGeom>
      </xdr:spPr>
    </xdr:pic>
    <xdr:clientData/>
  </xdr:twoCellAnchor>
  <xdr:twoCellAnchor editAs="oneCell">
    <xdr:from>
      <xdr:col>0</xdr:col>
      <xdr:colOff>1281177</xdr:colOff>
      <xdr:row>17</xdr:row>
      <xdr:rowOff>91460</xdr:rowOff>
    </xdr:from>
    <xdr:to>
      <xdr:col>3</xdr:col>
      <xdr:colOff>233107</xdr:colOff>
      <xdr:row>21</xdr:row>
      <xdr:rowOff>215980</xdr:rowOff>
    </xdr:to>
    <xdr:pic>
      <xdr:nvPicPr>
        <xdr:cNvPr id="9" name="Рисунок 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8DD2D7C-87BA-4926-B693-A6AD764D0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77" y="6809092"/>
          <a:ext cx="1388325" cy="1367783"/>
        </a:xfrm>
        <a:prstGeom prst="rect">
          <a:avLst/>
        </a:prstGeom>
      </xdr:spPr>
    </xdr:pic>
    <xdr:clientData/>
  </xdr:twoCellAnchor>
  <xdr:twoCellAnchor editAs="oneCell">
    <xdr:from>
      <xdr:col>0</xdr:col>
      <xdr:colOff>1297335</xdr:colOff>
      <xdr:row>24</xdr:row>
      <xdr:rowOff>97179</xdr:rowOff>
    </xdr:from>
    <xdr:to>
      <xdr:col>3</xdr:col>
      <xdr:colOff>216949</xdr:colOff>
      <xdr:row>28</xdr:row>
      <xdr:rowOff>190962</xdr:rowOff>
    </xdr:to>
    <xdr:pic>
      <xdr:nvPicPr>
        <xdr:cNvPr id="10" name="Рисунок 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8953AE60-906E-43A6-AE36-20A0F51D0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35" y="8990521"/>
          <a:ext cx="1356009" cy="1337046"/>
        </a:xfrm>
        <a:prstGeom prst="rect">
          <a:avLst/>
        </a:prstGeom>
      </xdr:spPr>
    </xdr:pic>
    <xdr:clientData/>
  </xdr:twoCellAnchor>
  <xdr:twoCellAnchor editAs="oneCell">
    <xdr:from>
      <xdr:col>0</xdr:col>
      <xdr:colOff>1271954</xdr:colOff>
      <xdr:row>27</xdr:row>
      <xdr:rowOff>73733</xdr:rowOff>
    </xdr:from>
    <xdr:to>
      <xdr:col>3</xdr:col>
      <xdr:colOff>242327</xdr:colOff>
      <xdr:row>31</xdr:row>
      <xdr:rowOff>214407</xdr:rowOff>
    </xdr:to>
    <xdr:pic>
      <xdr:nvPicPr>
        <xdr:cNvPr id="11" name="Рисунок 1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C85BF2FD-1CB7-4C47-8625-B4827E245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1954" y="9899522"/>
          <a:ext cx="1406768" cy="1383938"/>
        </a:xfrm>
        <a:prstGeom prst="rect">
          <a:avLst/>
        </a:prstGeom>
      </xdr:spPr>
    </xdr:pic>
    <xdr:clientData/>
  </xdr:twoCellAnchor>
  <xdr:twoCellAnchor editAs="oneCell">
    <xdr:from>
      <xdr:col>0</xdr:col>
      <xdr:colOff>1271953</xdr:colOff>
      <xdr:row>31</xdr:row>
      <xdr:rowOff>73731</xdr:rowOff>
    </xdr:from>
    <xdr:to>
      <xdr:col>3</xdr:col>
      <xdr:colOff>242328</xdr:colOff>
      <xdr:row>35</xdr:row>
      <xdr:rowOff>214409</xdr:rowOff>
    </xdr:to>
    <xdr:pic>
      <xdr:nvPicPr>
        <xdr:cNvPr id="12" name="Рисунок 1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E5688E1-AFC8-491B-B46A-D9CD60969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1953" y="11142784"/>
          <a:ext cx="1406770" cy="1383941"/>
        </a:xfrm>
        <a:prstGeom prst="rect">
          <a:avLst/>
        </a:prstGeom>
      </xdr:spPr>
    </xdr:pic>
    <xdr:clientData/>
  </xdr:twoCellAnchor>
  <xdr:twoCellAnchor editAs="oneCell">
    <xdr:from>
      <xdr:col>0</xdr:col>
      <xdr:colOff>1271954</xdr:colOff>
      <xdr:row>38</xdr:row>
      <xdr:rowOff>155795</xdr:rowOff>
    </xdr:from>
    <xdr:to>
      <xdr:col>3</xdr:col>
      <xdr:colOff>242327</xdr:colOff>
      <xdr:row>42</xdr:row>
      <xdr:rowOff>202686</xdr:rowOff>
    </xdr:to>
    <xdr:pic>
      <xdr:nvPicPr>
        <xdr:cNvPr id="13" name="Рисунок 12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C6B308DD-93CF-4AFE-8BD1-ACBA766AB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1954" y="13400558"/>
          <a:ext cx="1406768" cy="1370365"/>
        </a:xfrm>
        <a:prstGeom prst="rect">
          <a:avLst/>
        </a:prstGeom>
      </xdr:spPr>
    </xdr:pic>
    <xdr:clientData/>
  </xdr:twoCellAnchor>
  <xdr:twoCellAnchor editAs="oneCell">
    <xdr:from>
      <xdr:col>0</xdr:col>
      <xdr:colOff>1289539</xdr:colOff>
      <xdr:row>34</xdr:row>
      <xdr:rowOff>97180</xdr:rowOff>
    </xdr:from>
    <xdr:to>
      <xdr:col>3</xdr:col>
      <xdr:colOff>224743</xdr:colOff>
      <xdr:row>38</xdr:row>
      <xdr:rowOff>202687</xdr:rowOff>
    </xdr:to>
    <xdr:pic>
      <xdr:nvPicPr>
        <xdr:cNvPr id="14" name="Рисунок 1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84205918-D895-4428-BF20-B6A89F8EE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539" y="12098680"/>
          <a:ext cx="1371599" cy="13487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2449614</xdr:colOff>
      <xdr:row>0</xdr:row>
      <xdr:rowOff>42080</xdr:rowOff>
    </xdr:from>
    <xdr:to>
      <xdr:col>7</xdr:col>
      <xdr:colOff>653602</xdr:colOff>
      <xdr:row>1</xdr:row>
      <xdr:rowOff>504430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1C1DDD4-14A0-4437-B7BA-3EEE14FFD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8254" y="42080"/>
          <a:ext cx="3780159" cy="1483430"/>
        </a:xfrm>
        <a:prstGeom prst="rect">
          <a:avLst/>
        </a:prstGeom>
      </xdr:spPr>
    </xdr:pic>
    <xdr:clientData/>
  </xdr:twoCellAnchor>
  <xdr:twoCellAnchor editAs="oneCell">
    <xdr:from>
      <xdr:col>0</xdr:col>
      <xdr:colOff>771030</xdr:colOff>
      <xdr:row>0</xdr:row>
      <xdr:rowOff>49493</xdr:rowOff>
    </xdr:from>
    <xdr:to>
      <xdr:col>2</xdr:col>
      <xdr:colOff>447910</xdr:colOff>
      <xdr:row>0</xdr:row>
      <xdr:rowOff>999852</xdr:rowOff>
    </xdr:to>
    <xdr:pic>
      <xdr:nvPicPr>
        <xdr:cNvPr id="3" name="Рисунок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8DEC27-5143-4D9E-9D97-603A9B79C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030" y="49493"/>
          <a:ext cx="950359" cy="950359"/>
        </a:xfrm>
        <a:prstGeom prst="rect">
          <a:avLst/>
        </a:prstGeom>
      </xdr:spPr>
    </xdr:pic>
    <xdr:clientData/>
  </xdr:twoCellAnchor>
  <xdr:twoCellAnchor editAs="oneCell">
    <xdr:from>
      <xdr:col>0</xdr:col>
      <xdr:colOff>1124271</xdr:colOff>
      <xdr:row>44</xdr:row>
      <xdr:rowOff>159224</xdr:rowOff>
    </xdr:from>
    <xdr:to>
      <xdr:col>3</xdr:col>
      <xdr:colOff>216271</xdr:colOff>
      <xdr:row>48</xdr:row>
      <xdr:rowOff>186519</xdr:rowOff>
    </xdr:to>
    <xdr:pic>
      <xdr:nvPicPr>
        <xdr:cNvPr id="4" name="Рисунок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8578DE-D869-440E-AF0A-288CC4203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271" y="15347032"/>
          <a:ext cx="1419753" cy="1279898"/>
        </a:xfrm>
        <a:prstGeom prst="rect">
          <a:avLst/>
        </a:prstGeom>
      </xdr:spPr>
    </xdr:pic>
    <xdr:clientData/>
  </xdr:twoCellAnchor>
  <xdr:twoCellAnchor editAs="oneCell">
    <xdr:from>
      <xdr:col>0</xdr:col>
      <xdr:colOff>1082620</xdr:colOff>
      <xdr:row>47</xdr:row>
      <xdr:rowOff>127000</xdr:rowOff>
    </xdr:from>
    <xdr:to>
      <xdr:col>3</xdr:col>
      <xdr:colOff>257922</xdr:colOff>
      <xdr:row>51</xdr:row>
      <xdr:rowOff>203197</xdr:rowOff>
    </xdr:to>
    <xdr:pic>
      <xdr:nvPicPr>
        <xdr:cNvPr id="5" name="Рисунок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D85CDDE-846A-4D30-98AB-27C62796C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620" y="16254260"/>
          <a:ext cx="1503055" cy="1328800"/>
        </a:xfrm>
        <a:prstGeom prst="rect">
          <a:avLst/>
        </a:prstGeom>
      </xdr:spPr>
    </xdr:pic>
    <xdr:clientData/>
  </xdr:twoCellAnchor>
  <xdr:twoCellAnchor editAs="oneCell">
    <xdr:from>
      <xdr:col>0</xdr:col>
      <xdr:colOff>1123266</xdr:colOff>
      <xdr:row>54</xdr:row>
      <xdr:rowOff>82634</xdr:rowOff>
    </xdr:from>
    <xdr:to>
      <xdr:col>3</xdr:col>
      <xdr:colOff>217276</xdr:colOff>
      <xdr:row>58</xdr:row>
      <xdr:rowOff>228557</xdr:rowOff>
    </xdr:to>
    <xdr:pic>
      <xdr:nvPicPr>
        <xdr:cNvPr id="6" name="Рисунок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3F288A6-9390-44CF-BCD6-BA3A11D1D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266" y="18401949"/>
          <a:ext cx="1421763" cy="1429841"/>
        </a:xfrm>
        <a:prstGeom prst="rect">
          <a:avLst/>
        </a:prstGeom>
      </xdr:spPr>
    </xdr:pic>
    <xdr:clientData/>
  </xdr:twoCellAnchor>
  <xdr:twoCellAnchor editAs="oneCell">
    <xdr:from>
      <xdr:col>0</xdr:col>
      <xdr:colOff>1124477</xdr:colOff>
      <xdr:row>4</xdr:row>
      <xdr:rowOff>100988</xdr:rowOff>
    </xdr:from>
    <xdr:to>
      <xdr:col>3</xdr:col>
      <xdr:colOff>216064</xdr:colOff>
      <xdr:row>8</xdr:row>
      <xdr:rowOff>253388</xdr:rowOff>
    </xdr:to>
    <xdr:pic>
      <xdr:nvPicPr>
        <xdr:cNvPr id="7" name="Рисунок 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B2EDED5-C245-447E-8B2A-5C9AE9B91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477" y="2752330"/>
          <a:ext cx="1419340" cy="1415442"/>
        </a:xfrm>
        <a:prstGeom prst="rect">
          <a:avLst/>
        </a:prstGeom>
      </xdr:spPr>
    </xdr:pic>
    <xdr:clientData/>
  </xdr:twoCellAnchor>
  <xdr:twoCellAnchor editAs="oneCell">
    <xdr:from>
      <xdr:col>0</xdr:col>
      <xdr:colOff>1133659</xdr:colOff>
      <xdr:row>7</xdr:row>
      <xdr:rowOff>82627</xdr:rowOff>
    </xdr:from>
    <xdr:to>
      <xdr:col>3</xdr:col>
      <xdr:colOff>206883</xdr:colOff>
      <xdr:row>11</xdr:row>
      <xdr:rowOff>235025</xdr:rowOff>
    </xdr:to>
    <xdr:pic>
      <xdr:nvPicPr>
        <xdr:cNvPr id="8" name="Рисунок 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C2888EE-4510-45F6-83C1-BA4B1B54F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659" y="3683860"/>
          <a:ext cx="1400977" cy="1405001"/>
        </a:xfrm>
        <a:prstGeom prst="rect">
          <a:avLst/>
        </a:prstGeom>
      </xdr:spPr>
    </xdr:pic>
    <xdr:clientData/>
  </xdr:twoCellAnchor>
  <xdr:twoCellAnchor editAs="oneCell">
    <xdr:from>
      <xdr:col>0</xdr:col>
      <xdr:colOff>1129068</xdr:colOff>
      <xdr:row>10</xdr:row>
      <xdr:rowOff>73446</xdr:rowOff>
    </xdr:from>
    <xdr:to>
      <xdr:col>3</xdr:col>
      <xdr:colOff>211473</xdr:colOff>
      <xdr:row>14</xdr:row>
      <xdr:rowOff>235026</xdr:rowOff>
    </xdr:to>
    <xdr:pic>
      <xdr:nvPicPr>
        <xdr:cNvPr id="9" name="Рисунок 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B1DFE95-B7F8-4800-8DB3-38620947B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068" y="4614131"/>
          <a:ext cx="1410158" cy="1414183"/>
        </a:xfrm>
        <a:prstGeom prst="rect">
          <a:avLst/>
        </a:prstGeom>
      </xdr:spPr>
    </xdr:pic>
    <xdr:clientData/>
  </xdr:twoCellAnchor>
  <xdr:twoCellAnchor editAs="oneCell">
    <xdr:from>
      <xdr:col>0</xdr:col>
      <xdr:colOff>1113462</xdr:colOff>
      <xdr:row>13</xdr:row>
      <xdr:rowOff>69776</xdr:rowOff>
    </xdr:from>
    <xdr:to>
      <xdr:col>3</xdr:col>
      <xdr:colOff>227080</xdr:colOff>
      <xdr:row>17</xdr:row>
      <xdr:rowOff>262569</xdr:rowOff>
    </xdr:to>
    <xdr:pic>
      <xdr:nvPicPr>
        <xdr:cNvPr id="10" name="Рисунок 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16ED2133-6107-4187-9CF5-F32C7641C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462" y="5549913"/>
          <a:ext cx="1441371" cy="1445396"/>
        </a:xfrm>
        <a:prstGeom prst="rect">
          <a:avLst/>
        </a:prstGeom>
      </xdr:spPr>
    </xdr:pic>
    <xdr:clientData/>
  </xdr:twoCellAnchor>
  <xdr:twoCellAnchor editAs="oneCell">
    <xdr:from>
      <xdr:col>0</xdr:col>
      <xdr:colOff>1136412</xdr:colOff>
      <xdr:row>16</xdr:row>
      <xdr:rowOff>97313</xdr:rowOff>
    </xdr:from>
    <xdr:to>
      <xdr:col>3</xdr:col>
      <xdr:colOff>204130</xdr:colOff>
      <xdr:row>20</xdr:row>
      <xdr:rowOff>244206</xdr:rowOff>
    </xdr:to>
    <xdr:pic>
      <xdr:nvPicPr>
        <xdr:cNvPr id="11" name="Рисунок 10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744DD6E7-919E-4605-86F5-B6273A211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412" y="6516902"/>
          <a:ext cx="1395471" cy="1399496"/>
        </a:xfrm>
        <a:prstGeom prst="rect">
          <a:avLst/>
        </a:prstGeom>
      </xdr:spPr>
    </xdr:pic>
    <xdr:clientData/>
  </xdr:twoCellAnchor>
  <xdr:twoCellAnchor editAs="oneCell">
    <xdr:from>
      <xdr:col>0</xdr:col>
      <xdr:colOff>1133659</xdr:colOff>
      <xdr:row>19</xdr:row>
      <xdr:rowOff>82627</xdr:rowOff>
    </xdr:from>
    <xdr:to>
      <xdr:col>3</xdr:col>
      <xdr:colOff>206882</xdr:colOff>
      <xdr:row>23</xdr:row>
      <xdr:rowOff>235024</xdr:rowOff>
    </xdr:to>
    <xdr:pic>
      <xdr:nvPicPr>
        <xdr:cNvPr id="12" name="Рисунок 11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2E9453F7-B611-4979-A642-C04BE8B99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659" y="7441668"/>
          <a:ext cx="1400976" cy="14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1138249</xdr:colOff>
      <xdr:row>22</xdr:row>
      <xdr:rowOff>82626</xdr:rowOff>
    </xdr:from>
    <xdr:to>
      <xdr:col>3</xdr:col>
      <xdr:colOff>202293</xdr:colOff>
      <xdr:row>26</xdr:row>
      <xdr:rowOff>225845</xdr:rowOff>
    </xdr:to>
    <xdr:pic>
      <xdr:nvPicPr>
        <xdr:cNvPr id="13" name="Рисунок 12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9972CE3D-6113-44DF-818A-E36307032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249" y="8381119"/>
          <a:ext cx="1391797" cy="1395822"/>
        </a:xfrm>
        <a:prstGeom prst="rect">
          <a:avLst/>
        </a:prstGeom>
      </xdr:spPr>
    </xdr:pic>
    <xdr:clientData/>
  </xdr:twoCellAnchor>
  <xdr:twoCellAnchor editAs="oneCell">
    <xdr:from>
      <xdr:col>0</xdr:col>
      <xdr:colOff>1110707</xdr:colOff>
      <xdr:row>25</xdr:row>
      <xdr:rowOff>55084</xdr:rowOff>
    </xdr:from>
    <xdr:to>
      <xdr:col>3</xdr:col>
      <xdr:colOff>229834</xdr:colOff>
      <xdr:row>29</xdr:row>
      <xdr:rowOff>253386</xdr:rowOff>
    </xdr:to>
    <xdr:pic>
      <xdr:nvPicPr>
        <xdr:cNvPr id="14" name="Рисунок 13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4A78D4DD-4A0C-447B-956E-36D89494E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707" y="9293029"/>
          <a:ext cx="1446880" cy="1450905"/>
        </a:xfrm>
        <a:prstGeom prst="rect">
          <a:avLst/>
        </a:prstGeom>
      </xdr:spPr>
    </xdr:pic>
    <xdr:clientData/>
  </xdr:twoCellAnchor>
  <xdr:twoCellAnchor editAs="oneCell">
    <xdr:from>
      <xdr:col>0</xdr:col>
      <xdr:colOff>1115297</xdr:colOff>
      <xdr:row>28</xdr:row>
      <xdr:rowOff>64263</xdr:rowOff>
    </xdr:from>
    <xdr:to>
      <xdr:col>3</xdr:col>
      <xdr:colOff>225245</xdr:colOff>
      <xdr:row>32</xdr:row>
      <xdr:rowOff>253386</xdr:rowOff>
    </xdr:to>
    <xdr:pic>
      <xdr:nvPicPr>
        <xdr:cNvPr id="15" name="Рисунок 1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DDC2FDDB-8541-4C78-880F-0D9F25A29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297" y="10241660"/>
          <a:ext cx="1437701" cy="1441726"/>
        </a:xfrm>
        <a:prstGeom prst="rect">
          <a:avLst/>
        </a:prstGeom>
      </xdr:spPr>
    </xdr:pic>
    <xdr:clientData/>
  </xdr:twoCellAnchor>
  <xdr:twoCellAnchor editAs="oneCell">
    <xdr:from>
      <xdr:col>0</xdr:col>
      <xdr:colOff>1133658</xdr:colOff>
      <xdr:row>31</xdr:row>
      <xdr:rowOff>100988</xdr:rowOff>
    </xdr:from>
    <xdr:to>
      <xdr:col>3</xdr:col>
      <xdr:colOff>206883</xdr:colOff>
      <xdr:row>35</xdr:row>
      <xdr:rowOff>253387</xdr:rowOff>
    </xdr:to>
    <xdr:pic>
      <xdr:nvPicPr>
        <xdr:cNvPr id="16" name="Рисунок 15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28B44911-0AE6-4F9C-93D9-F02F9A996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658" y="11217837"/>
          <a:ext cx="1400978" cy="1405002"/>
        </a:xfrm>
        <a:prstGeom prst="rect">
          <a:avLst/>
        </a:prstGeom>
      </xdr:spPr>
    </xdr:pic>
    <xdr:clientData/>
  </xdr:twoCellAnchor>
  <xdr:twoCellAnchor editAs="oneCell">
    <xdr:from>
      <xdr:col>0</xdr:col>
      <xdr:colOff>1114479</xdr:colOff>
      <xdr:row>34</xdr:row>
      <xdr:rowOff>60492</xdr:rowOff>
    </xdr:from>
    <xdr:to>
      <xdr:col>3</xdr:col>
      <xdr:colOff>229644</xdr:colOff>
      <xdr:row>38</xdr:row>
      <xdr:rowOff>235463</xdr:rowOff>
    </xdr:to>
    <xdr:pic>
      <xdr:nvPicPr>
        <xdr:cNvPr id="17" name="Рисунок 16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717AD919-13F6-4480-B293-35870F1D6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79" y="12116793"/>
          <a:ext cx="1442918" cy="1427574"/>
        </a:xfrm>
        <a:prstGeom prst="rect">
          <a:avLst/>
        </a:prstGeom>
      </xdr:spPr>
    </xdr:pic>
    <xdr:clientData/>
  </xdr:twoCellAnchor>
  <xdr:twoCellAnchor editAs="oneCell">
    <xdr:from>
      <xdr:col>0</xdr:col>
      <xdr:colOff>1135595</xdr:colOff>
      <xdr:row>37</xdr:row>
      <xdr:rowOff>89393</xdr:rowOff>
    </xdr:from>
    <xdr:to>
      <xdr:col>3</xdr:col>
      <xdr:colOff>192765</xdr:colOff>
      <xdr:row>41</xdr:row>
      <xdr:rowOff>219206</xdr:rowOff>
    </xdr:to>
    <xdr:pic>
      <xdr:nvPicPr>
        <xdr:cNvPr id="18" name="Рисунок 17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281123E-DA79-4112-A693-EFBB07C2B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595" y="13085146"/>
          <a:ext cx="1384923" cy="1382416"/>
        </a:xfrm>
        <a:prstGeom prst="rect">
          <a:avLst/>
        </a:prstGeom>
      </xdr:spPr>
    </xdr:pic>
    <xdr:clientData/>
  </xdr:twoCellAnchor>
  <xdr:twoCellAnchor editAs="oneCell">
    <xdr:from>
      <xdr:col>0</xdr:col>
      <xdr:colOff>1127232</xdr:colOff>
      <xdr:row>40</xdr:row>
      <xdr:rowOff>78954</xdr:rowOff>
    </xdr:from>
    <xdr:to>
      <xdr:col>3</xdr:col>
      <xdr:colOff>213309</xdr:colOff>
      <xdr:row>44</xdr:row>
      <xdr:rowOff>244205</xdr:rowOff>
    </xdr:to>
    <xdr:pic>
      <xdr:nvPicPr>
        <xdr:cNvPr id="19" name="Рисунок 18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150D0056-63DF-4680-8BDE-7EFC91337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232" y="14014159"/>
          <a:ext cx="1413830" cy="1417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163F-DFEF-4FA7-9A27-269B51786AFA}">
  <dimension ref="A1:AD70"/>
  <sheetViews>
    <sheetView zoomScale="76" workbookViewId="0">
      <pane ySplit="3" topLeftCell="A4" activePane="bottomLeft" state="frozen"/>
      <selection pane="bottomLeft" activeCell="AG9" sqref="AG9"/>
    </sheetView>
  </sheetViews>
  <sheetFormatPr defaultColWidth="9" defaultRowHeight="14.4"/>
  <cols>
    <col min="1" max="1" width="19.33203125" style="1" bestFit="1" customWidth="1"/>
    <col min="2" max="2" width="12.5546875" style="1" customWidth="1"/>
    <col min="3" max="3" width="23.5546875" style="12" customWidth="1"/>
    <col min="4" max="4" width="59.88671875" style="12" customWidth="1"/>
    <col min="5" max="5" width="22.33203125" style="12" customWidth="1"/>
    <col min="6" max="8" width="10.77734375" style="12" customWidth="1"/>
    <col min="9" max="10" width="10.77734375" style="13" customWidth="1"/>
    <col min="11" max="12" width="10.77734375" style="14" customWidth="1"/>
    <col min="13" max="22" width="10.77734375" style="1" customWidth="1"/>
    <col min="23" max="27" width="10" style="1" customWidth="1"/>
    <col min="28" max="28" width="18.77734375" style="1" customWidth="1"/>
    <col min="29" max="29" width="10" style="1" customWidth="1"/>
    <col min="30" max="30" width="19.6640625" style="1" customWidth="1"/>
    <col min="31" max="215" width="10" style="1" customWidth="1"/>
    <col min="216" max="16384" width="9" style="1"/>
  </cols>
  <sheetData>
    <row r="1" spans="1:30" ht="80.400000000000006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16"/>
    </row>
    <row r="2" spans="1:30" ht="80.400000000000006" customHeight="1" thickBot="1">
      <c r="A2" s="2"/>
      <c r="B2" s="222" t="s">
        <v>158</v>
      </c>
      <c r="C2" s="223"/>
      <c r="D2" s="223" t="s">
        <v>0</v>
      </c>
      <c r="E2" s="223"/>
      <c r="F2" s="61" t="s">
        <v>1</v>
      </c>
      <c r="G2" s="61"/>
      <c r="H2" s="61"/>
      <c r="I2" s="61"/>
      <c r="J2" s="61"/>
      <c r="K2" s="61"/>
      <c r="L2" s="61"/>
      <c r="M2" s="61"/>
      <c r="N2" s="61"/>
      <c r="O2" s="17"/>
      <c r="P2" s="17"/>
    </row>
    <row r="3" spans="1:30" ht="33" customHeight="1" thickBot="1">
      <c r="A3" s="236" t="s">
        <v>3</v>
      </c>
      <c r="B3" s="237"/>
      <c r="C3" s="135" t="s">
        <v>24</v>
      </c>
      <c r="D3" s="224" t="s">
        <v>4</v>
      </c>
      <c r="E3" s="224"/>
      <c r="F3" s="136" t="s">
        <v>25</v>
      </c>
      <c r="G3" s="136" t="s">
        <v>26</v>
      </c>
      <c r="H3" s="136" t="s">
        <v>27</v>
      </c>
      <c r="I3" s="137" t="s">
        <v>139</v>
      </c>
      <c r="J3" s="137" t="s">
        <v>140</v>
      </c>
      <c r="K3" s="138" t="s">
        <v>6</v>
      </c>
      <c r="L3" s="139" t="s">
        <v>7</v>
      </c>
      <c r="M3" s="62"/>
      <c r="N3" s="140" t="s">
        <v>138</v>
      </c>
      <c r="O3" s="141">
        <v>0.05</v>
      </c>
      <c r="P3" s="142" t="s">
        <v>7</v>
      </c>
      <c r="Q3" s="141">
        <v>0.1</v>
      </c>
      <c r="R3" s="142" t="s">
        <v>7</v>
      </c>
      <c r="S3" s="141">
        <v>0.15</v>
      </c>
      <c r="T3" s="142" t="s">
        <v>7</v>
      </c>
      <c r="U3" s="141">
        <v>0.25</v>
      </c>
      <c r="V3" s="143" t="s">
        <v>137</v>
      </c>
      <c r="X3" s="191" t="s">
        <v>141</v>
      </c>
      <c r="Y3" s="192"/>
      <c r="Z3" s="192"/>
      <c r="AA3" s="192"/>
      <c r="AB3" s="192"/>
      <c r="AC3" s="192"/>
      <c r="AD3" s="193"/>
    </row>
    <row r="4" spans="1:30" ht="15" thickBot="1">
      <c r="A4" s="4"/>
      <c r="B4" s="5"/>
      <c r="C4" s="5"/>
      <c r="D4" s="5"/>
      <c r="E4" s="5"/>
      <c r="F4" s="5"/>
      <c r="G4" s="5"/>
      <c r="H4" s="5"/>
      <c r="I4" s="6"/>
      <c r="J4" s="6"/>
      <c r="K4" s="7"/>
      <c r="L4" s="6"/>
      <c r="O4" s="49"/>
      <c r="P4" s="49"/>
      <c r="X4" s="122"/>
      <c r="Y4" s="122"/>
      <c r="Z4" s="122"/>
      <c r="AA4" s="122"/>
      <c r="AB4" s="122"/>
      <c r="AC4" s="122"/>
      <c r="AD4" s="122"/>
    </row>
    <row r="5" spans="1:30" ht="25.8" customHeight="1" thickBot="1">
      <c r="A5" s="225" t="s">
        <v>23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7"/>
      <c r="M5" s="63"/>
      <c r="N5" s="225"/>
      <c r="O5" s="226"/>
      <c r="P5" s="226"/>
      <c r="Q5" s="226"/>
      <c r="R5" s="226"/>
      <c r="S5" s="226"/>
      <c r="T5" s="226"/>
      <c r="U5" s="226"/>
      <c r="V5" s="227"/>
      <c r="X5" s="194"/>
      <c r="Y5" s="195"/>
      <c r="Z5" s="195"/>
      <c r="AA5" s="195"/>
      <c r="AB5" s="195"/>
      <c r="AC5" s="195"/>
      <c r="AD5" s="196"/>
    </row>
    <row r="6" spans="1:30" ht="25.05" customHeight="1">
      <c r="A6" s="203" t="s">
        <v>19</v>
      </c>
      <c r="B6" s="231"/>
      <c r="C6" s="228"/>
      <c r="D6" s="200" t="s">
        <v>99</v>
      </c>
      <c r="E6" s="200"/>
      <c r="F6" s="218">
        <v>1.4</v>
      </c>
      <c r="G6" s="218" t="s">
        <v>33</v>
      </c>
      <c r="H6" s="218" t="s">
        <v>32</v>
      </c>
      <c r="I6" s="53">
        <v>1</v>
      </c>
      <c r="J6" s="53">
        <v>1.38</v>
      </c>
      <c r="K6" s="54">
        <v>1092.49</v>
      </c>
      <c r="L6" s="50">
        <f t="shared" ref="L6:L14" si="0">K6/J6</f>
        <v>791.65942028985512</v>
      </c>
      <c r="M6" s="28"/>
      <c r="N6" s="75">
        <v>1.38</v>
      </c>
      <c r="O6" s="76">
        <f>K6*0.95</f>
        <v>1037.8654999999999</v>
      </c>
      <c r="P6" s="77">
        <f>O6/N6</f>
        <v>752.07644927536228</v>
      </c>
      <c r="Q6" s="100">
        <f>K6*0.9</f>
        <v>983.24099999999999</v>
      </c>
      <c r="R6" s="100">
        <f>Q6/N6</f>
        <v>712.49347826086967</v>
      </c>
      <c r="S6" s="100">
        <f>K6*0.85</f>
        <v>928.61649999999997</v>
      </c>
      <c r="T6" s="100">
        <f>S6/N6</f>
        <v>672.91050724637682</v>
      </c>
      <c r="U6" s="100">
        <f>K6*0.75</f>
        <v>819.36750000000006</v>
      </c>
      <c r="V6" s="101">
        <f>U6/N6</f>
        <v>593.74456521739137</v>
      </c>
      <c r="X6" s="123" t="s">
        <v>142</v>
      </c>
      <c r="Y6" s="197" t="s">
        <v>143</v>
      </c>
      <c r="Z6" s="197"/>
      <c r="AA6" s="198" t="s">
        <v>144</v>
      </c>
      <c r="AB6" s="197"/>
      <c r="AC6" s="198" t="s">
        <v>145</v>
      </c>
      <c r="AD6" s="199"/>
    </row>
    <row r="7" spans="1:30" ht="25.05" customHeight="1">
      <c r="A7" s="232"/>
      <c r="B7" s="233"/>
      <c r="C7" s="229"/>
      <c r="D7" s="201"/>
      <c r="E7" s="201"/>
      <c r="F7" s="219"/>
      <c r="G7" s="219"/>
      <c r="H7" s="219"/>
      <c r="I7" s="19">
        <v>2.5</v>
      </c>
      <c r="J7" s="19">
        <v>3.45</v>
      </c>
      <c r="K7" s="9">
        <v>2514.4</v>
      </c>
      <c r="L7" s="51">
        <f t="shared" si="0"/>
        <v>728.8115942028985</v>
      </c>
      <c r="M7" s="28"/>
      <c r="N7" s="81">
        <v>3.45</v>
      </c>
      <c r="O7" s="69">
        <f t="shared" ref="O7:O14" si="1">K7*0.95</f>
        <v>2388.6799999999998</v>
      </c>
      <c r="P7" s="70">
        <f t="shared" ref="P7:P14" si="2">O7/N7</f>
        <v>692.37101449275349</v>
      </c>
      <c r="Q7" s="71">
        <f t="shared" ref="Q7:Q14" si="3">K7*0.9</f>
        <v>2262.96</v>
      </c>
      <c r="R7" s="71">
        <f t="shared" ref="R7:R14" si="4">Q7/N7</f>
        <v>655.9304347826087</v>
      </c>
      <c r="S7" s="71">
        <f t="shared" ref="S7:S13" si="5">K7*0.85</f>
        <v>2137.2400000000002</v>
      </c>
      <c r="T7" s="71">
        <f t="shared" ref="T7:T14" si="6">S7/N7</f>
        <v>619.4898550724638</v>
      </c>
      <c r="U7" s="71">
        <f t="shared" ref="U7:U13" si="7">K7*0.75</f>
        <v>1885.8000000000002</v>
      </c>
      <c r="V7" s="102">
        <f t="shared" ref="V7:V14" si="8">U7/N7</f>
        <v>546.60869565217399</v>
      </c>
      <c r="X7" s="124">
        <v>5</v>
      </c>
      <c r="Y7" s="186" t="s">
        <v>147</v>
      </c>
      <c r="Z7" s="186"/>
      <c r="AA7" s="186" t="s">
        <v>146</v>
      </c>
      <c r="AB7" s="186"/>
      <c r="AC7" s="186" t="s">
        <v>146</v>
      </c>
      <c r="AD7" s="188"/>
    </row>
    <row r="8" spans="1:30" ht="25.05" customHeight="1" thickBot="1">
      <c r="A8" s="234"/>
      <c r="B8" s="235"/>
      <c r="C8" s="230"/>
      <c r="D8" s="202"/>
      <c r="E8" s="202"/>
      <c r="F8" s="220"/>
      <c r="G8" s="220"/>
      <c r="H8" s="220"/>
      <c r="I8" s="55">
        <v>5</v>
      </c>
      <c r="J8" s="55">
        <v>6.9</v>
      </c>
      <c r="K8" s="56">
        <v>4758.25</v>
      </c>
      <c r="L8" s="52">
        <f t="shared" si="0"/>
        <v>689.60144927536226</v>
      </c>
      <c r="M8" s="28"/>
      <c r="N8" s="83">
        <v>6.9</v>
      </c>
      <c r="O8" s="84">
        <f t="shared" si="1"/>
        <v>4520.3374999999996</v>
      </c>
      <c r="P8" s="85">
        <f t="shared" si="2"/>
        <v>655.12137681159413</v>
      </c>
      <c r="Q8" s="103">
        <f t="shared" si="3"/>
        <v>4282.4250000000002</v>
      </c>
      <c r="R8" s="103">
        <f t="shared" si="4"/>
        <v>620.64130434782612</v>
      </c>
      <c r="S8" s="103">
        <f t="shared" si="5"/>
        <v>4044.5124999999998</v>
      </c>
      <c r="T8" s="103">
        <f t="shared" si="6"/>
        <v>586.16123188405788</v>
      </c>
      <c r="U8" s="103">
        <f t="shared" si="7"/>
        <v>3568.6875</v>
      </c>
      <c r="V8" s="104">
        <f t="shared" si="8"/>
        <v>517.20108695652175</v>
      </c>
      <c r="X8" s="124">
        <v>10</v>
      </c>
      <c r="Y8" s="186" t="s">
        <v>149</v>
      </c>
      <c r="Z8" s="186"/>
      <c r="AA8" s="186" t="s">
        <v>152</v>
      </c>
      <c r="AB8" s="186"/>
      <c r="AC8" s="186" t="s">
        <v>156</v>
      </c>
      <c r="AD8" s="188"/>
    </row>
    <row r="9" spans="1:30" ht="25.05" customHeight="1">
      <c r="A9" s="203" t="s">
        <v>20</v>
      </c>
      <c r="B9" s="231"/>
      <c r="C9" s="209"/>
      <c r="D9" s="200" t="s">
        <v>100</v>
      </c>
      <c r="E9" s="200"/>
      <c r="F9" s="218">
        <v>1.4</v>
      </c>
      <c r="G9" s="218" t="s">
        <v>33</v>
      </c>
      <c r="H9" s="218" t="s">
        <v>32</v>
      </c>
      <c r="I9" s="53">
        <v>1</v>
      </c>
      <c r="J9" s="53">
        <v>1.37</v>
      </c>
      <c r="K9" s="57">
        <v>915.67</v>
      </c>
      <c r="L9" s="50">
        <f t="shared" si="0"/>
        <v>668.37226277372258</v>
      </c>
      <c r="M9" s="64"/>
      <c r="N9" s="75">
        <v>1.37</v>
      </c>
      <c r="O9" s="76">
        <f t="shared" si="1"/>
        <v>869.88649999999996</v>
      </c>
      <c r="P9" s="77">
        <f t="shared" si="2"/>
        <v>634.95364963503641</v>
      </c>
      <c r="Q9" s="100">
        <f t="shared" si="3"/>
        <v>824.10299999999995</v>
      </c>
      <c r="R9" s="100">
        <f t="shared" si="4"/>
        <v>601.53503649635024</v>
      </c>
      <c r="S9" s="100">
        <f t="shared" si="5"/>
        <v>778.31949999999995</v>
      </c>
      <c r="T9" s="100">
        <f t="shared" si="6"/>
        <v>568.11642335766419</v>
      </c>
      <c r="U9" s="100">
        <f t="shared" si="7"/>
        <v>686.75249999999994</v>
      </c>
      <c r="V9" s="101">
        <f t="shared" si="8"/>
        <v>501.27919708029191</v>
      </c>
      <c r="X9" s="124">
        <v>15</v>
      </c>
      <c r="Y9" s="186" t="s">
        <v>150</v>
      </c>
      <c r="Z9" s="186"/>
      <c r="AA9" s="186" t="s">
        <v>153</v>
      </c>
      <c r="AB9" s="186"/>
      <c r="AC9" s="186" t="s">
        <v>155</v>
      </c>
      <c r="AD9" s="188"/>
    </row>
    <row r="10" spans="1:30" ht="25.05" customHeight="1" thickBot="1">
      <c r="A10" s="232"/>
      <c r="B10" s="233"/>
      <c r="C10" s="210"/>
      <c r="D10" s="201"/>
      <c r="E10" s="201"/>
      <c r="F10" s="219"/>
      <c r="G10" s="219"/>
      <c r="H10" s="219"/>
      <c r="I10" s="19">
        <v>2.5</v>
      </c>
      <c r="J10" s="19">
        <v>3.4249999999999998</v>
      </c>
      <c r="K10" s="9">
        <v>2072.39</v>
      </c>
      <c r="L10" s="51">
        <f t="shared" si="0"/>
        <v>605.07737226277368</v>
      </c>
      <c r="M10" s="64"/>
      <c r="N10" s="81">
        <v>3.4249999999999998</v>
      </c>
      <c r="O10" s="69">
        <f t="shared" si="1"/>
        <v>1968.7704999999999</v>
      </c>
      <c r="P10" s="70">
        <f t="shared" si="2"/>
        <v>574.82350364963497</v>
      </c>
      <c r="Q10" s="71">
        <f t="shared" si="3"/>
        <v>1865.1509999999998</v>
      </c>
      <c r="R10" s="71">
        <f t="shared" si="4"/>
        <v>544.56963503649638</v>
      </c>
      <c r="S10" s="71">
        <f t="shared" si="5"/>
        <v>1761.5314999999998</v>
      </c>
      <c r="T10" s="71">
        <f t="shared" si="6"/>
        <v>514.31576642335767</v>
      </c>
      <c r="U10" s="71">
        <f t="shared" si="7"/>
        <v>1554.2925</v>
      </c>
      <c r="V10" s="102">
        <f t="shared" si="8"/>
        <v>453.80802919708032</v>
      </c>
      <c r="X10" s="125">
        <v>25</v>
      </c>
      <c r="Y10" s="187" t="s">
        <v>151</v>
      </c>
      <c r="Z10" s="187"/>
      <c r="AA10" s="187" t="s">
        <v>154</v>
      </c>
      <c r="AB10" s="187"/>
      <c r="AC10" s="189" t="s">
        <v>157</v>
      </c>
      <c r="AD10" s="190"/>
    </row>
    <row r="11" spans="1:30" ht="25.05" customHeight="1" thickBot="1">
      <c r="A11" s="234"/>
      <c r="B11" s="235"/>
      <c r="C11" s="211"/>
      <c r="D11" s="202"/>
      <c r="E11" s="202"/>
      <c r="F11" s="220"/>
      <c r="G11" s="220"/>
      <c r="H11" s="220"/>
      <c r="I11" s="55">
        <v>5</v>
      </c>
      <c r="J11" s="55">
        <v>6.85</v>
      </c>
      <c r="K11" s="56">
        <v>3874.19</v>
      </c>
      <c r="L11" s="52">
        <f t="shared" si="0"/>
        <v>565.57518248175188</v>
      </c>
      <c r="M11" s="64"/>
      <c r="N11" s="83">
        <v>6.85</v>
      </c>
      <c r="O11" s="84">
        <f t="shared" si="1"/>
        <v>3680.4804999999997</v>
      </c>
      <c r="P11" s="85">
        <f t="shared" si="2"/>
        <v>537.29642335766425</v>
      </c>
      <c r="Q11" s="103">
        <f t="shared" si="3"/>
        <v>3486.7710000000002</v>
      </c>
      <c r="R11" s="103">
        <f t="shared" si="4"/>
        <v>509.01766423357668</v>
      </c>
      <c r="S11" s="103">
        <f t="shared" si="5"/>
        <v>3293.0614999999998</v>
      </c>
      <c r="T11" s="103">
        <f t="shared" si="6"/>
        <v>480.73890510948905</v>
      </c>
      <c r="U11" s="103">
        <f t="shared" si="7"/>
        <v>2905.6424999999999</v>
      </c>
      <c r="V11" s="104">
        <f t="shared" si="8"/>
        <v>424.18138686131385</v>
      </c>
    </row>
    <row r="12" spans="1:30" ht="25.05" customHeight="1">
      <c r="A12" s="203" t="s">
        <v>22</v>
      </c>
      <c r="B12" s="204"/>
      <c r="C12" s="209"/>
      <c r="D12" s="200" t="s">
        <v>101</v>
      </c>
      <c r="E12" s="200"/>
      <c r="F12" s="218">
        <v>1.2</v>
      </c>
      <c r="G12" s="218" t="s">
        <v>31</v>
      </c>
      <c r="H12" s="218" t="s">
        <v>30</v>
      </c>
      <c r="I12" s="53">
        <v>1</v>
      </c>
      <c r="J12" s="53">
        <v>1.2</v>
      </c>
      <c r="K12" s="57">
        <v>1487.19</v>
      </c>
      <c r="L12" s="50">
        <f t="shared" si="0"/>
        <v>1239.325</v>
      </c>
      <c r="M12" s="64"/>
      <c r="N12" s="75">
        <v>1.2</v>
      </c>
      <c r="O12" s="76">
        <f t="shared" si="1"/>
        <v>1412.8305</v>
      </c>
      <c r="P12" s="77">
        <f t="shared" si="2"/>
        <v>1177.3587500000001</v>
      </c>
      <c r="Q12" s="100">
        <f t="shared" si="3"/>
        <v>1338.471</v>
      </c>
      <c r="R12" s="100">
        <f t="shared" si="4"/>
        <v>1115.3925000000002</v>
      </c>
      <c r="S12" s="100">
        <f t="shared" si="5"/>
        <v>1264.1115</v>
      </c>
      <c r="T12" s="100">
        <f t="shared" si="6"/>
        <v>1053.42625</v>
      </c>
      <c r="U12" s="100">
        <f t="shared" si="7"/>
        <v>1115.3924999999999</v>
      </c>
      <c r="V12" s="101">
        <f t="shared" si="8"/>
        <v>929.49374999999998</v>
      </c>
    </row>
    <row r="13" spans="1:30" ht="25.05" customHeight="1">
      <c r="A13" s="205"/>
      <c r="B13" s="206"/>
      <c r="C13" s="210"/>
      <c r="D13" s="201"/>
      <c r="E13" s="201"/>
      <c r="F13" s="219"/>
      <c r="G13" s="219"/>
      <c r="H13" s="219"/>
      <c r="I13" s="19">
        <v>2.5</v>
      </c>
      <c r="J13" s="19">
        <v>3</v>
      </c>
      <c r="K13" s="9">
        <v>3501.12</v>
      </c>
      <c r="L13" s="51">
        <f t="shared" si="0"/>
        <v>1167.04</v>
      </c>
      <c r="M13" s="64"/>
      <c r="N13" s="81">
        <v>3</v>
      </c>
      <c r="O13" s="69">
        <f t="shared" si="1"/>
        <v>3326.0639999999999</v>
      </c>
      <c r="P13" s="70">
        <f t="shared" si="2"/>
        <v>1108.6879999999999</v>
      </c>
      <c r="Q13" s="71">
        <f t="shared" si="3"/>
        <v>3151.0079999999998</v>
      </c>
      <c r="R13" s="71">
        <f t="shared" si="4"/>
        <v>1050.336</v>
      </c>
      <c r="S13" s="71">
        <f t="shared" si="5"/>
        <v>2975.9519999999998</v>
      </c>
      <c r="T13" s="71">
        <f t="shared" si="6"/>
        <v>991.98399999999992</v>
      </c>
      <c r="U13" s="71">
        <f t="shared" si="7"/>
        <v>2625.84</v>
      </c>
      <c r="V13" s="102">
        <f t="shared" si="8"/>
        <v>875.28000000000009</v>
      </c>
    </row>
    <row r="14" spans="1:30" ht="25.05" customHeight="1" thickBot="1">
      <c r="A14" s="207"/>
      <c r="B14" s="208"/>
      <c r="C14" s="211"/>
      <c r="D14" s="202"/>
      <c r="E14" s="202"/>
      <c r="F14" s="220"/>
      <c r="G14" s="220"/>
      <c r="H14" s="220"/>
      <c r="I14" s="55">
        <v>5</v>
      </c>
      <c r="J14" s="55">
        <v>6</v>
      </c>
      <c r="K14" s="56">
        <v>6731.69</v>
      </c>
      <c r="L14" s="52">
        <f t="shared" si="0"/>
        <v>1121.9483333333333</v>
      </c>
      <c r="M14" s="64"/>
      <c r="N14" s="83">
        <v>6</v>
      </c>
      <c r="O14" s="84">
        <f t="shared" si="1"/>
        <v>6395.1054999999997</v>
      </c>
      <c r="P14" s="85">
        <f t="shared" si="2"/>
        <v>1065.8509166666665</v>
      </c>
      <c r="Q14" s="103">
        <f t="shared" si="3"/>
        <v>6058.5209999999997</v>
      </c>
      <c r="R14" s="103">
        <f t="shared" si="4"/>
        <v>1009.7534999999999</v>
      </c>
      <c r="S14" s="103">
        <f>K14*0.85</f>
        <v>5721.9364999999998</v>
      </c>
      <c r="T14" s="103">
        <f t="shared" si="6"/>
        <v>953.6560833333333</v>
      </c>
      <c r="U14" s="103">
        <f>K14*0.75</f>
        <v>5048.7674999999999</v>
      </c>
      <c r="V14" s="104">
        <f t="shared" si="8"/>
        <v>841.46124999999995</v>
      </c>
    </row>
    <row r="15" spans="1:30" ht="25.05" customHeight="1" thickBot="1">
      <c r="A15" s="244" t="s">
        <v>34</v>
      </c>
      <c r="B15" s="245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65"/>
      <c r="N15" s="65"/>
      <c r="O15" s="18"/>
      <c r="P15" s="18"/>
    </row>
    <row r="16" spans="1:30" ht="25.05" customHeight="1">
      <c r="A16" s="243" t="s">
        <v>21</v>
      </c>
      <c r="B16" s="204"/>
      <c r="C16" s="209"/>
      <c r="D16" s="200" t="s">
        <v>102</v>
      </c>
      <c r="E16" s="200"/>
      <c r="F16" s="218">
        <v>1.3</v>
      </c>
      <c r="G16" s="221" t="s">
        <v>28</v>
      </c>
      <c r="H16" s="218" t="s">
        <v>29</v>
      </c>
      <c r="I16" s="53">
        <v>1</v>
      </c>
      <c r="J16" s="53">
        <v>1.3</v>
      </c>
      <c r="K16" s="57">
        <v>961.46</v>
      </c>
      <c r="L16" s="50">
        <f t="shared" ref="L16:L24" si="9">K16/J16</f>
        <v>739.5846153846154</v>
      </c>
      <c r="M16" s="64"/>
      <c r="N16" s="75">
        <v>1.3</v>
      </c>
      <c r="O16" s="76">
        <f>K16*0.95</f>
        <v>913.38699999999994</v>
      </c>
      <c r="P16" s="77">
        <f>O16/N16</f>
        <v>702.60538461538454</v>
      </c>
      <c r="Q16" s="95">
        <f>K16*0.9</f>
        <v>865.31400000000008</v>
      </c>
      <c r="R16" s="95">
        <f>Q16/N16</f>
        <v>665.6261538461539</v>
      </c>
      <c r="S16" s="95">
        <f>K16*0.85</f>
        <v>817.24099999999999</v>
      </c>
      <c r="T16" s="95">
        <f>S16/N16</f>
        <v>628.64692307692303</v>
      </c>
      <c r="U16" s="95">
        <f>K16*0.75</f>
        <v>721.09500000000003</v>
      </c>
      <c r="V16" s="96">
        <f>U16/N16</f>
        <v>554.68846153846152</v>
      </c>
    </row>
    <row r="17" spans="1:22" ht="25.05" customHeight="1">
      <c r="A17" s="205"/>
      <c r="B17" s="206"/>
      <c r="C17" s="210"/>
      <c r="D17" s="201"/>
      <c r="E17" s="201"/>
      <c r="F17" s="219"/>
      <c r="G17" s="219"/>
      <c r="H17" s="219"/>
      <c r="I17" s="19">
        <v>2.5</v>
      </c>
      <c r="J17" s="19">
        <v>3.25</v>
      </c>
      <c r="K17" s="9">
        <v>2230.23</v>
      </c>
      <c r="L17" s="51">
        <f t="shared" si="9"/>
        <v>686.22461538461539</v>
      </c>
      <c r="M17" s="64"/>
      <c r="N17" s="81">
        <v>3.25</v>
      </c>
      <c r="O17" s="69">
        <f t="shared" ref="O17:O24" si="10">K17*0.95</f>
        <v>2118.7184999999999</v>
      </c>
      <c r="P17" s="70">
        <f t="shared" ref="P17:P24" si="11">O17/N17</f>
        <v>651.91338461538464</v>
      </c>
      <c r="Q17" s="72">
        <f t="shared" ref="Q17:Q24" si="12">K17*0.9</f>
        <v>2007.2070000000001</v>
      </c>
      <c r="R17" s="72">
        <f t="shared" ref="R17:R24" si="13">Q17/N17</f>
        <v>617.6021538461539</v>
      </c>
      <c r="S17" s="72">
        <f t="shared" ref="S17:S24" si="14">K17*0.85</f>
        <v>1895.6955</v>
      </c>
      <c r="T17" s="72">
        <f t="shared" ref="T17:T24" si="15">S17/N17</f>
        <v>583.29092307692304</v>
      </c>
      <c r="U17" s="72">
        <f t="shared" ref="U17:U24" si="16">K17*0.75</f>
        <v>1672.6725000000001</v>
      </c>
      <c r="V17" s="97">
        <f t="shared" ref="V17:V24" si="17">U17/N17</f>
        <v>514.66846153846154</v>
      </c>
    </row>
    <row r="18" spans="1:22" ht="25.05" customHeight="1" thickBot="1">
      <c r="A18" s="207"/>
      <c r="B18" s="208"/>
      <c r="C18" s="211"/>
      <c r="D18" s="202"/>
      <c r="E18" s="202"/>
      <c r="F18" s="220"/>
      <c r="G18" s="220"/>
      <c r="H18" s="220"/>
      <c r="I18" s="55">
        <v>5</v>
      </c>
      <c r="J18" s="55">
        <v>6.5</v>
      </c>
      <c r="K18" s="56">
        <v>4244.0200000000004</v>
      </c>
      <c r="L18" s="52">
        <f t="shared" si="9"/>
        <v>652.92615384615397</v>
      </c>
      <c r="M18" s="64"/>
      <c r="N18" s="83">
        <v>6.5</v>
      </c>
      <c r="O18" s="84">
        <f t="shared" si="10"/>
        <v>4031.8190000000004</v>
      </c>
      <c r="P18" s="85">
        <f t="shared" si="11"/>
        <v>620.27984615384617</v>
      </c>
      <c r="Q18" s="98">
        <f t="shared" si="12"/>
        <v>3819.6180000000004</v>
      </c>
      <c r="R18" s="98">
        <f t="shared" si="13"/>
        <v>587.63353846153848</v>
      </c>
      <c r="S18" s="98">
        <f t="shared" si="14"/>
        <v>3607.4170000000004</v>
      </c>
      <c r="T18" s="98">
        <f t="shared" si="15"/>
        <v>554.98723076923079</v>
      </c>
      <c r="U18" s="98">
        <f t="shared" si="16"/>
        <v>3183.0150000000003</v>
      </c>
      <c r="V18" s="99">
        <f t="shared" si="17"/>
        <v>489.69461538461542</v>
      </c>
    </row>
    <row r="19" spans="1:22" s="2" customFormat="1" ht="25.05" customHeight="1">
      <c r="A19" s="203" t="s">
        <v>35</v>
      </c>
      <c r="B19" s="231"/>
      <c r="C19" s="209"/>
      <c r="D19" s="200" t="s">
        <v>103</v>
      </c>
      <c r="E19" s="200"/>
      <c r="F19" s="218">
        <v>1.4</v>
      </c>
      <c r="G19" s="221" t="s">
        <v>28</v>
      </c>
      <c r="H19" s="218" t="s">
        <v>29</v>
      </c>
      <c r="I19" s="53">
        <v>1</v>
      </c>
      <c r="J19" s="53">
        <v>1.4</v>
      </c>
      <c r="K19" s="57">
        <v>1097.29</v>
      </c>
      <c r="L19" s="50">
        <f t="shared" si="9"/>
        <v>783.77857142857147</v>
      </c>
      <c r="M19" s="64"/>
      <c r="N19" s="75">
        <v>1.4</v>
      </c>
      <c r="O19" s="76">
        <f t="shared" si="10"/>
        <v>1042.4254999999998</v>
      </c>
      <c r="P19" s="77">
        <f t="shared" si="11"/>
        <v>744.58964285714274</v>
      </c>
      <c r="Q19" s="95">
        <f t="shared" si="12"/>
        <v>987.56100000000004</v>
      </c>
      <c r="R19" s="95">
        <f t="shared" si="13"/>
        <v>705.40071428571434</v>
      </c>
      <c r="S19" s="95">
        <f t="shared" si="14"/>
        <v>932.6964999999999</v>
      </c>
      <c r="T19" s="95">
        <f t="shared" si="15"/>
        <v>666.21178571428572</v>
      </c>
      <c r="U19" s="95">
        <f t="shared" si="16"/>
        <v>822.96749999999997</v>
      </c>
      <c r="V19" s="96">
        <f t="shared" si="17"/>
        <v>587.8339285714286</v>
      </c>
    </row>
    <row r="20" spans="1:22" s="2" customFormat="1" ht="25.05" customHeight="1">
      <c r="A20" s="232"/>
      <c r="B20" s="233"/>
      <c r="C20" s="210"/>
      <c r="D20" s="201"/>
      <c r="E20" s="201"/>
      <c r="F20" s="219"/>
      <c r="G20" s="219"/>
      <c r="H20" s="219"/>
      <c r="I20" s="19">
        <v>2.5</v>
      </c>
      <c r="J20" s="19">
        <v>3.5</v>
      </c>
      <c r="K20" s="9">
        <v>2507.81</v>
      </c>
      <c r="L20" s="51">
        <f t="shared" si="9"/>
        <v>716.51714285714286</v>
      </c>
      <c r="M20" s="64"/>
      <c r="N20" s="81">
        <v>3.5</v>
      </c>
      <c r="O20" s="69">
        <f t="shared" si="10"/>
        <v>2382.4195</v>
      </c>
      <c r="P20" s="70">
        <f t="shared" si="11"/>
        <v>680.69128571428575</v>
      </c>
      <c r="Q20" s="72">
        <f t="shared" si="12"/>
        <v>2257.029</v>
      </c>
      <c r="R20" s="72">
        <f t="shared" si="13"/>
        <v>644.86542857142854</v>
      </c>
      <c r="S20" s="72">
        <f t="shared" si="14"/>
        <v>2131.6385</v>
      </c>
      <c r="T20" s="72">
        <f t="shared" si="15"/>
        <v>609.03957142857143</v>
      </c>
      <c r="U20" s="72">
        <f t="shared" si="16"/>
        <v>1880.8575000000001</v>
      </c>
      <c r="V20" s="97">
        <f t="shared" si="17"/>
        <v>537.38785714285711</v>
      </c>
    </row>
    <row r="21" spans="1:22" s="2" customFormat="1" ht="25.05" customHeight="1" thickBot="1">
      <c r="A21" s="234"/>
      <c r="B21" s="235"/>
      <c r="C21" s="211"/>
      <c r="D21" s="202"/>
      <c r="E21" s="202"/>
      <c r="F21" s="220"/>
      <c r="G21" s="220"/>
      <c r="H21" s="220"/>
      <c r="I21" s="55">
        <v>5</v>
      </c>
      <c r="J21" s="55">
        <v>7</v>
      </c>
      <c r="K21" s="56">
        <v>4721.92</v>
      </c>
      <c r="L21" s="52">
        <f t="shared" si="9"/>
        <v>674.56000000000006</v>
      </c>
      <c r="M21" s="64"/>
      <c r="N21" s="83">
        <v>7</v>
      </c>
      <c r="O21" s="84">
        <f t="shared" si="10"/>
        <v>4485.8239999999996</v>
      </c>
      <c r="P21" s="85">
        <f t="shared" si="11"/>
        <v>640.83199999999999</v>
      </c>
      <c r="Q21" s="98">
        <f t="shared" si="12"/>
        <v>4249.7280000000001</v>
      </c>
      <c r="R21" s="98">
        <f t="shared" si="13"/>
        <v>607.10400000000004</v>
      </c>
      <c r="S21" s="98">
        <f t="shared" si="14"/>
        <v>4013.6320000000001</v>
      </c>
      <c r="T21" s="98">
        <f t="shared" si="15"/>
        <v>573.37599999999998</v>
      </c>
      <c r="U21" s="98">
        <f t="shared" si="16"/>
        <v>3541.44</v>
      </c>
      <c r="V21" s="99">
        <f t="shared" si="17"/>
        <v>505.92</v>
      </c>
    </row>
    <row r="22" spans="1:22" s="2" customFormat="1" ht="25.05" customHeight="1">
      <c r="A22" s="203" t="s">
        <v>36</v>
      </c>
      <c r="B22" s="204"/>
      <c r="C22" s="209"/>
      <c r="D22" s="200" t="s">
        <v>104</v>
      </c>
      <c r="E22" s="200"/>
      <c r="F22" s="218">
        <v>1.4</v>
      </c>
      <c r="G22" s="221" t="s">
        <v>46</v>
      </c>
      <c r="H22" s="218" t="s">
        <v>45</v>
      </c>
      <c r="I22" s="53">
        <v>1</v>
      </c>
      <c r="J22" s="53">
        <v>1.4</v>
      </c>
      <c r="K22" s="57">
        <v>1060.1199999999999</v>
      </c>
      <c r="L22" s="50">
        <f t="shared" si="9"/>
        <v>757.2285714285714</v>
      </c>
      <c r="M22" s="64"/>
      <c r="N22" s="75">
        <v>1.4</v>
      </c>
      <c r="O22" s="76">
        <f t="shared" si="10"/>
        <v>1007.1139999999998</v>
      </c>
      <c r="P22" s="77">
        <f t="shared" si="11"/>
        <v>719.36714285714277</v>
      </c>
      <c r="Q22" s="95">
        <f t="shared" si="12"/>
        <v>954.10799999999995</v>
      </c>
      <c r="R22" s="95">
        <f t="shared" si="13"/>
        <v>681.50571428571425</v>
      </c>
      <c r="S22" s="95">
        <f t="shared" si="14"/>
        <v>901.10199999999986</v>
      </c>
      <c r="T22" s="95">
        <f t="shared" si="15"/>
        <v>643.64428571428562</v>
      </c>
      <c r="U22" s="95">
        <f t="shared" si="16"/>
        <v>795.08999999999992</v>
      </c>
      <c r="V22" s="96">
        <f t="shared" si="17"/>
        <v>567.92142857142858</v>
      </c>
    </row>
    <row r="23" spans="1:22" s="2" customFormat="1" ht="25.05" customHeight="1">
      <c r="A23" s="205"/>
      <c r="B23" s="206"/>
      <c r="C23" s="210"/>
      <c r="D23" s="201"/>
      <c r="E23" s="201"/>
      <c r="F23" s="219"/>
      <c r="G23" s="219"/>
      <c r="H23" s="219"/>
      <c r="I23" s="19">
        <v>2.5</v>
      </c>
      <c r="J23" s="19">
        <v>3.5</v>
      </c>
      <c r="K23" s="9">
        <v>2414.9</v>
      </c>
      <c r="L23" s="51">
        <f t="shared" si="9"/>
        <v>689.97142857142865</v>
      </c>
      <c r="M23" s="64"/>
      <c r="N23" s="81">
        <v>3.5</v>
      </c>
      <c r="O23" s="69">
        <f t="shared" si="10"/>
        <v>2294.1550000000002</v>
      </c>
      <c r="P23" s="70">
        <f t="shared" si="11"/>
        <v>655.47285714285715</v>
      </c>
      <c r="Q23" s="72">
        <f t="shared" si="12"/>
        <v>2173.4100000000003</v>
      </c>
      <c r="R23" s="72">
        <f t="shared" si="13"/>
        <v>620.97428571428577</v>
      </c>
      <c r="S23" s="72">
        <f t="shared" si="14"/>
        <v>2052.665</v>
      </c>
      <c r="T23" s="72">
        <f t="shared" si="15"/>
        <v>586.47571428571428</v>
      </c>
      <c r="U23" s="72">
        <f t="shared" si="16"/>
        <v>1811.1750000000002</v>
      </c>
      <c r="V23" s="97">
        <f t="shared" si="17"/>
        <v>517.47857142857151</v>
      </c>
    </row>
    <row r="24" spans="1:22" s="2" customFormat="1" ht="25.05" customHeight="1" thickBot="1">
      <c r="A24" s="207"/>
      <c r="B24" s="208"/>
      <c r="C24" s="211"/>
      <c r="D24" s="202"/>
      <c r="E24" s="202"/>
      <c r="F24" s="220"/>
      <c r="G24" s="220"/>
      <c r="H24" s="220"/>
      <c r="I24" s="55">
        <v>5</v>
      </c>
      <c r="J24" s="55">
        <v>7</v>
      </c>
      <c r="K24" s="56">
        <v>4536.0600000000004</v>
      </c>
      <c r="L24" s="52">
        <f t="shared" si="9"/>
        <v>648.00857142857149</v>
      </c>
      <c r="M24" s="64"/>
      <c r="N24" s="83">
        <v>7</v>
      </c>
      <c r="O24" s="84">
        <f t="shared" si="10"/>
        <v>4309.2570000000005</v>
      </c>
      <c r="P24" s="85">
        <f t="shared" si="11"/>
        <v>615.60814285714298</v>
      </c>
      <c r="Q24" s="98">
        <f t="shared" si="12"/>
        <v>4082.4540000000006</v>
      </c>
      <c r="R24" s="98">
        <f t="shared" si="13"/>
        <v>583.20771428571436</v>
      </c>
      <c r="S24" s="98">
        <f t="shared" si="14"/>
        <v>3855.6510000000003</v>
      </c>
      <c r="T24" s="98">
        <f t="shared" si="15"/>
        <v>550.80728571428574</v>
      </c>
      <c r="U24" s="98">
        <f t="shared" si="16"/>
        <v>3402.0450000000001</v>
      </c>
      <c r="V24" s="99">
        <f t="shared" si="17"/>
        <v>486.00642857142856</v>
      </c>
    </row>
    <row r="25" spans="1:22" s="3" customFormat="1" ht="25.05" customHeight="1" thickBot="1">
      <c r="A25" s="244" t="s">
        <v>37</v>
      </c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65"/>
      <c r="N25" s="65"/>
      <c r="O25" s="30"/>
      <c r="P25" s="30"/>
    </row>
    <row r="26" spans="1:22" s="2" customFormat="1" ht="25.05" customHeight="1">
      <c r="A26" s="203" t="s">
        <v>38</v>
      </c>
      <c r="B26" s="204"/>
      <c r="C26" s="209"/>
      <c r="D26" s="200" t="s">
        <v>105</v>
      </c>
      <c r="E26" s="212"/>
      <c r="F26" s="218">
        <v>1.3</v>
      </c>
      <c r="G26" s="218" t="s">
        <v>28</v>
      </c>
      <c r="H26" s="218" t="s">
        <v>29</v>
      </c>
      <c r="I26" s="53">
        <v>1</v>
      </c>
      <c r="J26" s="53">
        <v>1.3</v>
      </c>
      <c r="K26" s="57">
        <v>958.18</v>
      </c>
      <c r="L26" s="50">
        <f>K26/J26</f>
        <v>737.06153846153836</v>
      </c>
      <c r="M26" s="34"/>
      <c r="N26" s="75">
        <v>1.3</v>
      </c>
      <c r="O26" s="76">
        <f>K26*0.95</f>
        <v>910.27099999999996</v>
      </c>
      <c r="P26" s="77">
        <f>O26/N26</f>
        <v>700.20846153846151</v>
      </c>
      <c r="Q26" s="78">
        <f>K26*0.9</f>
        <v>862.36199999999997</v>
      </c>
      <c r="R26" s="78">
        <f>Q26/N26</f>
        <v>663.35538461538454</v>
      </c>
      <c r="S26" s="78">
        <f>K26*0.85</f>
        <v>814.45299999999997</v>
      </c>
      <c r="T26" s="78">
        <f>S26/N26</f>
        <v>626.50230769230768</v>
      </c>
      <c r="U26" s="78">
        <f>K26*0.75</f>
        <v>718.63499999999999</v>
      </c>
      <c r="V26" s="80">
        <f>U26/N26</f>
        <v>552.79615384615386</v>
      </c>
    </row>
    <row r="27" spans="1:22" s="2" customFormat="1" ht="25.05" customHeight="1">
      <c r="A27" s="205"/>
      <c r="B27" s="206"/>
      <c r="C27" s="210"/>
      <c r="D27" s="201"/>
      <c r="E27" s="213"/>
      <c r="F27" s="219"/>
      <c r="G27" s="219"/>
      <c r="H27" s="219"/>
      <c r="I27" s="19">
        <v>2.5</v>
      </c>
      <c r="J27" s="19">
        <v>3.25</v>
      </c>
      <c r="K27" s="9">
        <v>2228.1799999999998</v>
      </c>
      <c r="L27" s="51">
        <f t="shared" ref="L27:L31" si="18">K27/J27</f>
        <v>685.59384615384613</v>
      </c>
      <c r="M27" s="34"/>
      <c r="N27" s="81">
        <v>3.25</v>
      </c>
      <c r="O27" s="69">
        <f t="shared" ref="O27:O31" si="19">K27*0.95</f>
        <v>2116.7709999999997</v>
      </c>
      <c r="P27" s="70">
        <f t="shared" ref="P27:P31" si="20">O27/N27</f>
        <v>651.31415384615377</v>
      </c>
      <c r="Q27" s="73">
        <f t="shared" ref="Q27:Q31" si="21">K27*0.9</f>
        <v>2005.3619999999999</v>
      </c>
      <c r="R27" s="73">
        <f t="shared" ref="R27:R31" si="22">Q27/N27</f>
        <v>617.03446153846153</v>
      </c>
      <c r="S27" s="73">
        <f t="shared" ref="S27:S31" si="23">K27*0.85</f>
        <v>1893.9529999999997</v>
      </c>
      <c r="T27" s="73">
        <f t="shared" ref="T27:T31" si="24">S27/N27</f>
        <v>582.75476923076917</v>
      </c>
      <c r="U27" s="73">
        <f t="shared" ref="U27:U31" si="25">K27*0.75</f>
        <v>1671.1349999999998</v>
      </c>
      <c r="V27" s="82">
        <f t="shared" ref="V27:V31" si="26">U27/N27</f>
        <v>514.19538461538457</v>
      </c>
    </row>
    <row r="28" spans="1:22" s="2" customFormat="1" ht="25.05" customHeight="1" thickBot="1">
      <c r="A28" s="207"/>
      <c r="B28" s="208"/>
      <c r="C28" s="211"/>
      <c r="D28" s="202"/>
      <c r="E28" s="214"/>
      <c r="F28" s="220"/>
      <c r="G28" s="220"/>
      <c r="H28" s="220"/>
      <c r="I28" s="55">
        <v>5</v>
      </c>
      <c r="J28" s="55">
        <v>6.5</v>
      </c>
      <c r="K28" s="56">
        <v>4247.6400000000003</v>
      </c>
      <c r="L28" s="52">
        <f t="shared" si="18"/>
        <v>653.48307692307696</v>
      </c>
      <c r="M28" s="34"/>
      <c r="N28" s="83">
        <v>6.5</v>
      </c>
      <c r="O28" s="84">
        <f t="shared" si="19"/>
        <v>4035.2580000000003</v>
      </c>
      <c r="P28" s="85">
        <f t="shared" si="20"/>
        <v>620.80892307692307</v>
      </c>
      <c r="Q28" s="86">
        <f t="shared" si="21"/>
        <v>3822.8760000000002</v>
      </c>
      <c r="R28" s="86">
        <f t="shared" si="22"/>
        <v>588.13476923076928</v>
      </c>
      <c r="S28" s="86">
        <f t="shared" si="23"/>
        <v>3610.4940000000001</v>
      </c>
      <c r="T28" s="86">
        <f t="shared" si="24"/>
        <v>555.46061538461538</v>
      </c>
      <c r="U28" s="86">
        <f t="shared" si="25"/>
        <v>3185.7300000000005</v>
      </c>
      <c r="V28" s="88">
        <f t="shared" si="26"/>
        <v>490.11230769230775</v>
      </c>
    </row>
    <row r="29" spans="1:22" s="2" customFormat="1" ht="25.05" customHeight="1">
      <c r="A29" s="203" t="s">
        <v>39</v>
      </c>
      <c r="B29" s="204"/>
      <c r="C29" s="209"/>
      <c r="D29" s="200" t="s">
        <v>106</v>
      </c>
      <c r="E29" s="200"/>
      <c r="F29" s="218">
        <v>1.3</v>
      </c>
      <c r="G29" s="218" t="s">
        <v>48</v>
      </c>
      <c r="H29" s="218" t="s">
        <v>47</v>
      </c>
      <c r="I29" s="53">
        <v>1</v>
      </c>
      <c r="J29" s="53">
        <v>1.37</v>
      </c>
      <c r="K29" s="57">
        <v>712.26</v>
      </c>
      <c r="L29" s="50">
        <f t="shared" si="18"/>
        <v>519.89781021897807</v>
      </c>
      <c r="M29" s="34"/>
      <c r="N29" s="75">
        <v>1.37</v>
      </c>
      <c r="O29" s="76">
        <f t="shared" si="19"/>
        <v>676.64699999999993</v>
      </c>
      <c r="P29" s="77">
        <f t="shared" si="20"/>
        <v>493.90291970802912</v>
      </c>
      <c r="Q29" s="78">
        <f t="shared" si="21"/>
        <v>641.03399999999999</v>
      </c>
      <c r="R29" s="78">
        <f t="shared" si="22"/>
        <v>467.90802919708023</v>
      </c>
      <c r="S29" s="78">
        <f t="shared" si="23"/>
        <v>605.42099999999994</v>
      </c>
      <c r="T29" s="78">
        <f t="shared" si="24"/>
        <v>441.91313868613133</v>
      </c>
      <c r="U29" s="78">
        <f t="shared" si="25"/>
        <v>534.19499999999994</v>
      </c>
      <c r="V29" s="80">
        <f t="shared" si="26"/>
        <v>389.92335766423349</v>
      </c>
    </row>
    <row r="30" spans="1:22" s="2" customFormat="1" ht="25.05" customHeight="1">
      <c r="A30" s="205"/>
      <c r="B30" s="206"/>
      <c r="C30" s="210"/>
      <c r="D30" s="201"/>
      <c r="E30" s="201"/>
      <c r="F30" s="219"/>
      <c r="G30" s="219"/>
      <c r="H30" s="219"/>
      <c r="I30" s="19">
        <v>2.5</v>
      </c>
      <c r="J30" s="19">
        <v>3.4249999999999998</v>
      </c>
      <c r="K30" s="9">
        <v>1613.39</v>
      </c>
      <c r="L30" s="51">
        <f t="shared" si="18"/>
        <v>471.06277372262781</v>
      </c>
      <c r="M30" s="34"/>
      <c r="N30" s="81">
        <v>3.4249999999999998</v>
      </c>
      <c r="O30" s="69">
        <f t="shared" si="19"/>
        <v>1532.7205000000001</v>
      </c>
      <c r="P30" s="70">
        <f t="shared" si="20"/>
        <v>447.50963503649643</v>
      </c>
      <c r="Q30" s="73">
        <f t="shared" si="21"/>
        <v>1452.0510000000002</v>
      </c>
      <c r="R30" s="73">
        <f t="shared" si="22"/>
        <v>423.95649635036506</v>
      </c>
      <c r="S30" s="73">
        <f t="shared" si="23"/>
        <v>1371.3815</v>
      </c>
      <c r="T30" s="73">
        <f t="shared" si="24"/>
        <v>400.40335766423357</v>
      </c>
      <c r="U30" s="73">
        <f t="shared" si="25"/>
        <v>1210.0425</v>
      </c>
      <c r="V30" s="82">
        <f t="shared" si="26"/>
        <v>353.29708029197081</v>
      </c>
    </row>
    <row r="31" spans="1:22" s="2" customFormat="1" ht="25.05" customHeight="1" thickBot="1">
      <c r="A31" s="207"/>
      <c r="B31" s="208"/>
      <c r="C31" s="211"/>
      <c r="D31" s="202"/>
      <c r="E31" s="202"/>
      <c r="F31" s="220"/>
      <c r="G31" s="220"/>
      <c r="H31" s="220"/>
      <c r="I31" s="55">
        <v>5</v>
      </c>
      <c r="J31" s="55">
        <v>6.85</v>
      </c>
      <c r="K31" s="56">
        <v>3018.09</v>
      </c>
      <c r="L31" s="52">
        <f t="shared" si="18"/>
        <v>440.59708029197083</v>
      </c>
      <c r="M31" s="34"/>
      <c r="N31" s="83">
        <v>6.85</v>
      </c>
      <c r="O31" s="84">
        <f t="shared" si="19"/>
        <v>2867.1855</v>
      </c>
      <c r="P31" s="85">
        <f t="shared" si="20"/>
        <v>418.5672262773723</v>
      </c>
      <c r="Q31" s="86">
        <f t="shared" si="21"/>
        <v>2716.2810000000004</v>
      </c>
      <c r="R31" s="86">
        <f t="shared" si="22"/>
        <v>396.53737226277383</v>
      </c>
      <c r="S31" s="86">
        <f t="shared" si="23"/>
        <v>2565.3764999999999</v>
      </c>
      <c r="T31" s="86">
        <f t="shared" si="24"/>
        <v>374.50751824817519</v>
      </c>
      <c r="U31" s="86">
        <f t="shared" si="25"/>
        <v>2263.5675000000001</v>
      </c>
      <c r="V31" s="88">
        <f t="shared" si="26"/>
        <v>330.44781021897813</v>
      </c>
    </row>
    <row r="32" spans="1:22" s="3" customFormat="1" ht="25.05" customHeight="1" thickBot="1">
      <c r="A32" s="244" t="s">
        <v>40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65"/>
      <c r="N32" s="65"/>
      <c r="O32" s="30"/>
      <c r="P32" s="23"/>
    </row>
    <row r="33" spans="1:22" s="2" customFormat="1" ht="25.05" customHeight="1">
      <c r="A33" s="203" t="s">
        <v>41</v>
      </c>
      <c r="B33" s="238"/>
      <c r="C33" s="215"/>
      <c r="D33" s="200" t="s">
        <v>107</v>
      </c>
      <c r="E33" s="200"/>
      <c r="F33" s="218">
        <v>1</v>
      </c>
      <c r="G33" s="218" t="s">
        <v>50</v>
      </c>
      <c r="H33" s="218" t="s">
        <v>49</v>
      </c>
      <c r="I33" s="53">
        <v>1</v>
      </c>
      <c r="J33" s="53">
        <v>1</v>
      </c>
      <c r="K33" s="57">
        <v>265.25</v>
      </c>
      <c r="L33" s="66">
        <f>K33/J33</f>
        <v>265.25</v>
      </c>
      <c r="M33" s="34"/>
      <c r="N33" s="75">
        <v>1</v>
      </c>
      <c r="O33" s="76">
        <f>K33*0.95</f>
        <v>251.98749999999998</v>
      </c>
      <c r="P33" s="77">
        <f>O33/N33</f>
        <v>251.98749999999998</v>
      </c>
      <c r="Q33" s="78">
        <f>K33*0.9</f>
        <v>238.72499999999999</v>
      </c>
      <c r="R33" s="79">
        <f>Q33/N33</f>
        <v>238.72499999999999</v>
      </c>
      <c r="S33" s="79">
        <f>K33*0.85</f>
        <v>225.46250000000001</v>
      </c>
      <c r="T33" s="79">
        <f>S33/N33</f>
        <v>225.46250000000001</v>
      </c>
      <c r="U33" s="78">
        <f>K33*0.75</f>
        <v>198.9375</v>
      </c>
      <c r="V33" s="80">
        <f>U33/N33</f>
        <v>198.9375</v>
      </c>
    </row>
    <row r="34" spans="1:22" s="2" customFormat="1" ht="25.05" customHeight="1">
      <c r="A34" s="205"/>
      <c r="B34" s="239"/>
      <c r="C34" s="216"/>
      <c r="D34" s="201"/>
      <c r="E34" s="201"/>
      <c r="F34" s="219"/>
      <c r="G34" s="219"/>
      <c r="H34" s="219"/>
      <c r="I34" s="19">
        <v>2.5</v>
      </c>
      <c r="J34" s="19">
        <v>2.5</v>
      </c>
      <c r="K34" s="9">
        <v>485.75</v>
      </c>
      <c r="L34" s="51">
        <f t="shared" ref="L34:L38" si="27">K34/J34</f>
        <v>194.3</v>
      </c>
      <c r="M34" s="34"/>
      <c r="N34" s="81">
        <v>2.5</v>
      </c>
      <c r="O34" s="69">
        <f t="shared" ref="O34:O38" si="28">K34*0.95</f>
        <v>461.46249999999998</v>
      </c>
      <c r="P34" s="70">
        <f t="shared" ref="P34:P38" si="29">O34/N34</f>
        <v>184.58499999999998</v>
      </c>
      <c r="Q34" s="73">
        <f t="shared" ref="Q34:Q38" si="30">K34*0.9</f>
        <v>437.17500000000001</v>
      </c>
      <c r="R34" s="74">
        <f t="shared" ref="R34:R38" si="31">Q34/N34</f>
        <v>174.87</v>
      </c>
      <c r="S34" s="74">
        <f t="shared" ref="S34:S38" si="32">K34*0.85</f>
        <v>412.88749999999999</v>
      </c>
      <c r="T34" s="74">
        <f t="shared" ref="T34:T38" si="33">S34/N34</f>
        <v>165.155</v>
      </c>
      <c r="U34" s="73">
        <f t="shared" ref="U34:U38" si="34">K34*0.75</f>
        <v>364.3125</v>
      </c>
      <c r="V34" s="82">
        <f t="shared" ref="V34:V38" si="35">U34/N34</f>
        <v>145.72499999999999</v>
      </c>
    </row>
    <row r="35" spans="1:22" s="2" customFormat="1" ht="25.05" customHeight="1" thickBot="1">
      <c r="A35" s="207"/>
      <c r="B35" s="240"/>
      <c r="C35" s="217"/>
      <c r="D35" s="202"/>
      <c r="E35" s="202"/>
      <c r="F35" s="220"/>
      <c r="G35" s="220"/>
      <c r="H35" s="220"/>
      <c r="I35" s="55">
        <v>5</v>
      </c>
      <c r="J35" s="55">
        <v>5</v>
      </c>
      <c r="K35" s="56">
        <v>778.25</v>
      </c>
      <c r="L35" s="67">
        <f t="shared" si="27"/>
        <v>155.65</v>
      </c>
      <c r="M35" s="34"/>
      <c r="N35" s="83">
        <v>5</v>
      </c>
      <c r="O35" s="84">
        <f t="shared" si="28"/>
        <v>739.33749999999998</v>
      </c>
      <c r="P35" s="85">
        <f t="shared" si="29"/>
        <v>147.86750000000001</v>
      </c>
      <c r="Q35" s="86">
        <f t="shared" si="30"/>
        <v>700.42500000000007</v>
      </c>
      <c r="R35" s="87">
        <f t="shared" si="31"/>
        <v>140.08500000000001</v>
      </c>
      <c r="S35" s="87">
        <f t="shared" si="32"/>
        <v>661.51249999999993</v>
      </c>
      <c r="T35" s="87">
        <f t="shared" si="33"/>
        <v>132.30249999999998</v>
      </c>
      <c r="U35" s="86">
        <f t="shared" si="34"/>
        <v>583.6875</v>
      </c>
      <c r="V35" s="88">
        <f t="shared" si="35"/>
        <v>116.7375</v>
      </c>
    </row>
    <row r="36" spans="1:22" s="2" customFormat="1" ht="25.05" customHeight="1">
      <c r="A36" s="203" t="s">
        <v>42</v>
      </c>
      <c r="B36" s="238"/>
      <c r="C36" s="215"/>
      <c r="D36" s="200" t="s">
        <v>108</v>
      </c>
      <c r="E36" s="200"/>
      <c r="F36" s="218">
        <v>1.2</v>
      </c>
      <c r="G36" s="218" t="s">
        <v>52</v>
      </c>
      <c r="H36" s="218" t="s">
        <v>51</v>
      </c>
      <c r="I36" s="53">
        <v>1</v>
      </c>
      <c r="J36" s="53">
        <v>1.2</v>
      </c>
      <c r="K36" s="58">
        <v>818.16</v>
      </c>
      <c r="L36" s="66">
        <f t="shared" si="27"/>
        <v>681.8</v>
      </c>
      <c r="M36" s="34"/>
      <c r="N36" s="89">
        <v>1.2</v>
      </c>
      <c r="O36" s="90">
        <f t="shared" si="28"/>
        <v>777.25199999999995</v>
      </c>
      <c r="P36" s="91">
        <f t="shared" si="29"/>
        <v>647.71</v>
      </c>
      <c r="Q36" s="92">
        <f t="shared" si="30"/>
        <v>736.34399999999994</v>
      </c>
      <c r="R36" s="93">
        <f t="shared" si="31"/>
        <v>613.62</v>
      </c>
      <c r="S36" s="93">
        <f t="shared" si="32"/>
        <v>695.43599999999992</v>
      </c>
      <c r="T36" s="93">
        <f t="shared" si="33"/>
        <v>579.53</v>
      </c>
      <c r="U36" s="92">
        <f t="shared" si="34"/>
        <v>613.62</v>
      </c>
      <c r="V36" s="94">
        <f t="shared" si="35"/>
        <v>511.35</v>
      </c>
    </row>
    <row r="37" spans="1:22" s="2" customFormat="1" ht="25.05" customHeight="1">
      <c r="A37" s="205"/>
      <c r="B37" s="239"/>
      <c r="C37" s="216"/>
      <c r="D37" s="201"/>
      <c r="E37" s="201"/>
      <c r="F37" s="219"/>
      <c r="G37" s="219"/>
      <c r="H37" s="219"/>
      <c r="I37" s="19">
        <v>2.5</v>
      </c>
      <c r="J37" s="19">
        <v>3</v>
      </c>
      <c r="K37" s="9">
        <v>1748.02</v>
      </c>
      <c r="L37" s="51">
        <f t="shared" si="27"/>
        <v>582.67333333333329</v>
      </c>
      <c r="M37" s="34"/>
      <c r="N37" s="81">
        <v>3</v>
      </c>
      <c r="O37" s="69">
        <f>K37*0.95</f>
        <v>1660.6189999999999</v>
      </c>
      <c r="P37" s="70">
        <f t="shared" si="29"/>
        <v>553.53966666666668</v>
      </c>
      <c r="Q37" s="73">
        <f t="shared" si="30"/>
        <v>1573.2180000000001</v>
      </c>
      <c r="R37" s="74">
        <f t="shared" si="31"/>
        <v>524.40600000000006</v>
      </c>
      <c r="S37" s="74">
        <f t="shared" si="32"/>
        <v>1485.817</v>
      </c>
      <c r="T37" s="74">
        <f t="shared" si="33"/>
        <v>495.27233333333334</v>
      </c>
      <c r="U37" s="73">
        <f t="shared" si="34"/>
        <v>1311.0149999999999</v>
      </c>
      <c r="V37" s="82">
        <f t="shared" si="35"/>
        <v>437.00499999999994</v>
      </c>
    </row>
    <row r="38" spans="1:22" s="2" customFormat="1" ht="25.05" customHeight="1" thickBot="1">
      <c r="A38" s="207"/>
      <c r="B38" s="240"/>
      <c r="C38" s="217"/>
      <c r="D38" s="202"/>
      <c r="E38" s="202"/>
      <c r="F38" s="220"/>
      <c r="G38" s="220"/>
      <c r="H38" s="220"/>
      <c r="I38" s="55">
        <v>5</v>
      </c>
      <c r="J38" s="55">
        <v>6</v>
      </c>
      <c r="K38" s="59">
        <v>3125.04</v>
      </c>
      <c r="L38" s="67">
        <f t="shared" si="27"/>
        <v>520.84</v>
      </c>
      <c r="M38" s="34"/>
      <c r="N38" s="83">
        <v>6</v>
      </c>
      <c r="O38" s="84">
        <f t="shared" si="28"/>
        <v>2968.788</v>
      </c>
      <c r="P38" s="85">
        <f t="shared" si="29"/>
        <v>494.798</v>
      </c>
      <c r="Q38" s="86">
        <f t="shared" si="30"/>
        <v>2812.5360000000001</v>
      </c>
      <c r="R38" s="87">
        <f t="shared" si="31"/>
        <v>468.75600000000003</v>
      </c>
      <c r="S38" s="87">
        <f t="shared" si="32"/>
        <v>2656.2840000000001</v>
      </c>
      <c r="T38" s="87">
        <f t="shared" si="33"/>
        <v>442.714</v>
      </c>
      <c r="U38" s="86">
        <f t="shared" si="34"/>
        <v>2343.7799999999997</v>
      </c>
      <c r="V38" s="88">
        <f t="shared" si="35"/>
        <v>390.62999999999994</v>
      </c>
    </row>
    <row r="39" spans="1:22" s="3" customFormat="1" ht="26.4" customHeight="1" thickBot="1">
      <c r="A39" s="241" t="s">
        <v>43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42"/>
      <c r="L39" s="242"/>
      <c r="M39" s="65"/>
      <c r="N39" s="65"/>
      <c r="O39" s="30"/>
      <c r="P39" s="30"/>
    </row>
    <row r="40" spans="1:22" s="2" customFormat="1" ht="26.4" customHeight="1">
      <c r="A40" s="203" t="s">
        <v>44</v>
      </c>
      <c r="B40" s="238"/>
      <c r="C40" s="215"/>
      <c r="D40" s="200" t="s">
        <v>109</v>
      </c>
      <c r="E40" s="200"/>
      <c r="F40" s="218">
        <v>1</v>
      </c>
      <c r="G40" s="218" t="s">
        <v>53</v>
      </c>
      <c r="H40" s="218" t="s">
        <v>49</v>
      </c>
      <c r="I40" s="53">
        <v>1</v>
      </c>
      <c r="J40" s="53">
        <v>1</v>
      </c>
      <c r="K40" s="57">
        <v>866.73</v>
      </c>
      <c r="L40" s="50">
        <f>K40/J40</f>
        <v>866.73</v>
      </c>
      <c r="M40" s="34"/>
      <c r="N40" s="75">
        <v>1</v>
      </c>
      <c r="O40" s="76">
        <f>K40*0.95</f>
        <v>823.39350000000002</v>
      </c>
      <c r="P40" s="77">
        <f>O40/N40</f>
        <v>823.39350000000002</v>
      </c>
      <c r="Q40" s="78">
        <f>K40*0.9</f>
        <v>780.05700000000002</v>
      </c>
      <c r="R40" s="78">
        <f>Q40/N40</f>
        <v>780.05700000000002</v>
      </c>
      <c r="S40" s="79">
        <f>K40*0.85</f>
        <v>736.72050000000002</v>
      </c>
      <c r="T40" s="79">
        <f>S40/N40</f>
        <v>736.72050000000002</v>
      </c>
      <c r="U40" s="78">
        <f>K40*0.75</f>
        <v>650.04750000000001</v>
      </c>
      <c r="V40" s="80">
        <f>U40/N40</f>
        <v>650.04750000000001</v>
      </c>
    </row>
    <row r="41" spans="1:22" s="2" customFormat="1" ht="26.4" customHeight="1">
      <c r="A41" s="205"/>
      <c r="B41" s="239"/>
      <c r="C41" s="216"/>
      <c r="D41" s="201"/>
      <c r="E41" s="201"/>
      <c r="F41" s="219"/>
      <c r="G41" s="219"/>
      <c r="H41" s="219"/>
      <c r="I41" s="19">
        <v>2.5</v>
      </c>
      <c r="J41" s="19">
        <v>2.5</v>
      </c>
      <c r="K41" s="9">
        <v>1974.79</v>
      </c>
      <c r="L41" s="51">
        <f t="shared" ref="L41:L42" si="36">K41/J41</f>
        <v>789.91599999999994</v>
      </c>
      <c r="M41" s="34"/>
      <c r="N41" s="81">
        <v>2.5</v>
      </c>
      <c r="O41" s="69">
        <f>K41*0.95</f>
        <v>1876.0504999999998</v>
      </c>
      <c r="P41" s="70">
        <f t="shared" ref="P41:P42" si="37">O41/N41</f>
        <v>750.42019999999991</v>
      </c>
      <c r="Q41" s="73">
        <f t="shared" ref="Q41:Q42" si="38">K41*0.9</f>
        <v>1777.3109999999999</v>
      </c>
      <c r="R41" s="73">
        <f t="shared" ref="R41:R42" si="39">Q41/N41</f>
        <v>710.92439999999999</v>
      </c>
      <c r="S41" s="74">
        <f t="shared" ref="S41:S42" si="40">K41*0.85</f>
        <v>1678.5715</v>
      </c>
      <c r="T41" s="74">
        <f t="shared" ref="T41:T42" si="41">S41/N41</f>
        <v>671.42859999999996</v>
      </c>
      <c r="U41" s="73">
        <f t="shared" ref="U41:U42" si="42">K41*0.75</f>
        <v>1481.0925</v>
      </c>
      <c r="V41" s="82">
        <f t="shared" ref="V41:V42" si="43">U41/N41</f>
        <v>592.43700000000001</v>
      </c>
    </row>
    <row r="42" spans="1:22" s="2" customFormat="1" ht="26.4" customHeight="1" thickBot="1">
      <c r="A42" s="207"/>
      <c r="B42" s="240"/>
      <c r="C42" s="217"/>
      <c r="D42" s="202"/>
      <c r="E42" s="202"/>
      <c r="F42" s="220"/>
      <c r="G42" s="220"/>
      <c r="H42" s="220"/>
      <c r="I42" s="55">
        <v>5</v>
      </c>
      <c r="J42" s="55">
        <v>5</v>
      </c>
      <c r="K42" s="56">
        <v>3709.93</v>
      </c>
      <c r="L42" s="52">
        <f t="shared" si="36"/>
        <v>741.98599999999999</v>
      </c>
      <c r="M42" s="34"/>
      <c r="N42" s="83">
        <v>5</v>
      </c>
      <c r="O42" s="84">
        <f>K42*0.95</f>
        <v>3524.4334999999996</v>
      </c>
      <c r="P42" s="85">
        <f t="shared" si="37"/>
        <v>704.88669999999991</v>
      </c>
      <c r="Q42" s="86">
        <f t="shared" si="38"/>
        <v>3338.9369999999999</v>
      </c>
      <c r="R42" s="86">
        <f t="shared" si="39"/>
        <v>667.78739999999993</v>
      </c>
      <c r="S42" s="87">
        <f t="shared" si="40"/>
        <v>3153.4404999999997</v>
      </c>
      <c r="T42" s="87">
        <f t="shared" si="41"/>
        <v>630.68809999999996</v>
      </c>
      <c r="U42" s="86">
        <f t="shared" si="42"/>
        <v>2782.4474999999998</v>
      </c>
      <c r="V42" s="88">
        <f t="shared" si="43"/>
        <v>556.48949999999991</v>
      </c>
    </row>
    <row r="43" spans="1:22" s="134" customFormat="1" ht="26.4" customHeight="1">
      <c r="A43" s="154"/>
      <c r="B43" s="154"/>
      <c r="C43" s="155"/>
      <c r="D43" s="156"/>
      <c r="E43" s="156"/>
      <c r="F43" s="156"/>
      <c r="G43" s="156"/>
      <c r="H43" s="156"/>
      <c r="I43" s="157"/>
      <c r="J43" s="157"/>
      <c r="K43" s="158"/>
      <c r="L43" s="159"/>
      <c r="M43" s="34"/>
      <c r="N43" s="157"/>
      <c r="O43" s="160"/>
      <c r="P43" s="28"/>
      <c r="Q43" s="161"/>
      <c r="R43" s="161"/>
      <c r="S43" s="162"/>
      <c r="T43" s="162"/>
      <c r="U43" s="161"/>
      <c r="V43" s="161"/>
    </row>
    <row r="44" spans="1:22" s="15" customFormat="1" ht="26.4" customHeight="1">
      <c r="A44" s="256" t="s">
        <v>8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7"/>
      <c r="P44" s="10"/>
    </row>
    <row r="45" spans="1:22" s="15" customFormat="1" ht="26.4" customHeight="1">
      <c r="A45" s="42" t="s">
        <v>9</v>
      </c>
      <c r="B45" s="42" t="s">
        <v>2</v>
      </c>
      <c r="C45" s="247" t="s">
        <v>126</v>
      </c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52" t="s">
        <v>10</v>
      </c>
      <c r="O45" s="252"/>
      <c r="P45" s="10"/>
    </row>
    <row r="46" spans="1:22" s="2" customFormat="1" ht="116.4" customHeight="1">
      <c r="A46" s="44" t="s">
        <v>11</v>
      </c>
      <c r="B46" s="43"/>
      <c r="C46" s="253" t="s">
        <v>127</v>
      </c>
      <c r="D46" s="253"/>
      <c r="E46" s="253"/>
      <c r="F46" s="253"/>
      <c r="G46" s="253"/>
      <c r="H46" s="253"/>
      <c r="I46" s="253"/>
      <c r="J46" s="253"/>
      <c r="K46" s="253"/>
      <c r="L46" s="253"/>
      <c r="M46" s="253"/>
      <c r="N46" s="253" t="s">
        <v>132</v>
      </c>
      <c r="O46" s="253"/>
      <c r="P46" s="23"/>
      <c r="Q46" s="23"/>
    </row>
    <row r="47" spans="1:22" s="2" customFormat="1" ht="116.4" customHeight="1">
      <c r="A47" s="44" t="s">
        <v>133</v>
      </c>
      <c r="B47" s="43"/>
      <c r="C47" s="253" t="s">
        <v>128</v>
      </c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4" t="s">
        <v>12</v>
      </c>
      <c r="O47" s="254"/>
      <c r="P47" s="30"/>
      <c r="Q47" s="23"/>
    </row>
    <row r="48" spans="1:22" s="2" customFormat="1" ht="116.4" customHeight="1">
      <c r="A48" s="47" t="s">
        <v>13</v>
      </c>
      <c r="B48" s="46"/>
      <c r="C48" s="261" t="s">
        <v>129</v>
      </c>
      <c r="D48" s="261"/>
      <c r="E48" s="261"/>
      <c r="F48" s="261"/>
      <c r="G48" s="261"/>
      <c r="H48" s="261"/>
      <c r="I48" s="261"/>
      <c r="J48" s="261"/>
      <c r="K48" s="261"/>
      <c r="L48" s="261"/>
      <c r="M48" s="261"/>
      <c r="N48" s="254" t="s">
        <v>14</v>
      </c>
      <c r="O48" s="254"/>
      <c r="P48" s="30"/>
      <c r="Q48" s="23"/>
    </row>
    <row r="49" spans="1:17" s="2" customFormat="1" ht="164.1" customHeight="1">
      <c r="A49" s="44" t="s">
        <v>15</v>
      </c>
      <c r="B49" s="45"/>
      <c r="C49" s="262" t="s">
        <v>130</v>
      </c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55" t="s">
        <v>16</v>
      </c>
      <c r="O49" s="255"/>
      <c r="P49" s="30"/>
      <c r="Q49" s="23"/>
    </row>
    <row r="50" spans="1:17" s="2" customFormat="1" ht="116.4" customHeight="1">
      <c r="A50" s="44" t="s">
        <v>134</v>
      </c>
      <c r="B50" s="45"/>
      <c r="C50" s="262" t="s">
        <v>131</v>
      </c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55" t="s">
        <v>17</v>
      </c>
      <c r="O50" s="255"/>
      <c r="P50" s="30"/>
      <c r="Q50" s="23"/>
    </row>
    <row r="51" spans="1:17" s="2" customFormat="1" ht="116.4" customHeight="1">
      <c r="A51" s="44" t="s">
        <v>136</v>
      </c>
      <c r="B51" s="45"/>
      <c r="C51" s="262" t="s">
        <v>135</v>
      </c>
      <c r="D51" s="262"/>
      <c r="E51" s="262"/>
      <c r="F51" s="262"/>
      <c r="G51" s="262"/>
      <c r="H51" s="262"/>
      <c r="I51" s="262"/>
      <c r="J51" s="262"/>
      <c r="K51" s="262"/>
      <c r="L51" s="262"/>
      <c r="M51" s="262"/>
      <c r="N51" s="255" t="s">
        <v>18</v>
      </c>
      <c r="O51" s="255"/>
      <c r="P51" s="30"/>
      <c r="Q51" s="23"/>
    </row>
    <row r="52" spans="1:17" s="2" customFormat="1" ht="37.200000000000003" customHeight="1">
      <c r="A52" s="249"/>
      <c r="B52" s="249"/>
      <c r="C52" s="250"/>
      <c r="D52" s="248"/>
      <c r="E52" s="248"/>
      <c r="F52" s="21"/>
      <c r="G52" s="21"/>
      <c r="H52" s="21"/>
      <c r="I52" s="33"/>
      <c r="J52" s="33"/>
      <c r="K52" s="27"/>
      <c r="L52" s="28"/>
      <c r="M52" s="34"/>
      <c r="N52" s="35"/>
      <c r="O52" s="30"/>
      <c r="P52" s="30"/>
      <c r="Q52" s="23"/>
    </row>
    <row r="53" spans="1:17" s="2" customFormat="1" ht="32.4" customHeight="1">
      <c r="A53" s="249"/>
      <c r="B53" s="249"/>
      <c r="C53" s="250"/>
      <c r="D53" s="248"/>
      <c r="E53" s="248"/>
      <c r="F53" s="21"/>
      <c r="G53" s="21"/>
      <c r="H53" s="21"/>
      <c r="I53" s="33"/>
      <c r="J53" s="33"/>
      <c r="K53" s="27"/>
      <c r="L53" s="28"/>
      <c r="M53" s="34"/>
      <c r="N53" s="35"/>
      <c r="O53" s="30"/>
      <c r="P53" s="30"/>
      <c r="Q53" s="23"/>
    </row>
    <row r="54" spans="1:17" s="2" customFormat="1" ht="26.4" customHeight="1">
      <c r="A54" s="249"/>
      <c r="B54" s="249"/>
      <c r="C54" s="250"/>
      <c r="D54" s="248"/>
      <c r="E54" s="248"/>
      <c r="F54" s="21"/>
      <c r="G54" s="21"/>
      <c r="H54" s="21"/>
      <c r="I54" s="33"/>
      <c r="J54" s="33"/>
      <c r="K54" s="27"/>
      <c r="L54" s="28"/>
      <c r="M54" s="34"/>
      <c r="N54" s="35"/>
      <c r="O54" s="30"/>
      <c r="P54" s="30"/>
      <c r="Q54" s="23"/>
    </row>
    <row r="55" spans="1:17" s="2" customFormat="1" ht="79.8" customHeight="1">
      <c r="A55" s="24"/>
      <c r="B55" s="24"/>
      <c r="C55" s="25"/>
      <c r="D55" s="248"/>
      <c r="E55" s="248"/>
      <c r="F55" s="21"/>
      <c r="G55" s="21"/>
      <c r="H55" s="21"/>
      <c r="I55" s="26"/>
      <c r="J55" s="26"/>
      <c r="K55" s="27"/>
      <c r="L55" s="28"/>
      <c r="M55" s="29"/>
      <c r="N55" s="24"/>
      <c r="O55" s="30"/>
      <c r="P55" s="30"/>
      <c r="Q55" s="23"/>
    </row>
    <row r="56" spans="1:17" s="11" customFormat="1" ht="18.600000000000001" customHeight="1">
      <c r="A56" s="263"/>
      <c r="B56" s="263"/>
      <c r="C56" s="263"/>
      <c r="D56" s="263"/>
      <c r="E56" s="263"/>
      <c r="F56" s="263"/>
      <c r="G56" s="263"/>
      <c r="H56" s="263"/>
      <c r="I56" s="263"/>
      <c r="J56" s="263"/>
      <c r="K56" s="263"/>
      <c r="L56" s="263"/>
      <c r="M56" s="263"/>
      <c r="N56" s="263"/>
      <c r="O56" s="36"/>
      <c r="P56" s="36"/>
      <c r="Q56" s="36"/>
    </row>
    <row r="57" spans="1:17" ht="25.95" customHeight="1">
      <c r="A57" s="249"/>
      <c r="B57" s="249"/>
      <c r="C57" s="250"/>
      <c r="D57" s="251"/>
      <c r="E57" s="251"/>
      <c r="F57" s="22"/>
      <c r="G57" s="22"/>
      <c r="H57" s="22"/>
      <c r="I57" s="26"/>
      <c r="J57" s="26"/>
      <c r="K57" s="27"/>
      <c r="L57" s="28"/>
      <c r="M57" s="34"/>
      <c r="N57" s="24"/>
      <c r="O57" s="18"/>
      <c r="P57" s="18"/>
      <c r="Q57" s="37"/>
    </row>
    <row r="58" spans="1:17" ht="25.95" customHeight="1">
      <c r="A58" s="249"/>
      <c r="B58" s="249"/>
      <c r="C58" s="250"/>
      <c r="D58" s="251"/>
      <c r="E58" s="251"/>
      <c r="F58" s="22"/>
      <c r="G58" s="22"/>
      <c r="H58" s="22"/>
      <c r="I58" s="26"/>
      <c r="J58" s="26"/>
      <c r="K58" s="27"/>
      <c r="L58" s="28"/>
      <c r="M58" s="34"/>
      <c r="N58" s="24"/>
      <c r="O58" s="18"/>
      <c r="P58" s="18"/>
      <c r="Q58" s="37"/>
    </row>
    <row r="59" spans="1:17" ht="34.200000000000003" customHeight="1">
      <c r="A59" s="249"/>
      <c r="B59" s="249"/>
      <c r="C59" s="250"/>
      <c r="D59" s="251"/>
      <c r="E59" s="251"/>
      <c r="F59" s="22"/>
      <c r="G59" s="22"/>
      <c r="H59" s="22"/>
      <c r="I59" s="26"/>
      <c r="J59" s="26"/>
      <c r="K59" s="27"/>
      <c r="L59" s="28"/>
      <c r="M59" s="34"/>
      <c r="N59" s="24"/>
      <c r="O59" s="18"/>
      <c r="P59" s="18"/>
      <c r="Q59" s="37"/>
    </row>
    <row r="60" spans="1:17" ht="27" customHeight="1">
      <c r="A60" s="249"/>
      <c r="B60" s="249"/>
      <c r="C60" s="250"/>
      <c r="D60" s="251"/>
      <c r="E60" s="251"/>
      <c r="F60" s="22"/>
      <c r="G60" s="22"/>
      <c r="H60" s="22"/>
      <c r="I60" s="26"/>
      <c r="J60" s="26"/>
      <c r="K60" s="27"/>
      <c r="L60" s="28"/>
      <c r="M60" s="34"/>
      <c r="N60" s="24"/>
      <c r="O60" s="18"/>
      <c r="P60" s="18"/>
      <c r="Q60" s="37"/>
    </row>
    <row r="61" spans="1:17" ht="27" customHeight="1">
      <c r="A61" s="249"/>
      <c r="B61" s="249"/>
      <c r="C61" s="250"/>
      <c r="D61" s="251"/>
      <c r="E61" s="251"/>
      <c r="F61" s="22"/>
      <c r="G61" s="22"/>
      <c r="H61" s="22"/>
      <c r="I61" s="26"/>
      <c r="J61" s="26"/>
      <c r="K61" s="27"/>
      <c r="L61" s="28"/>
      <c r="M61" s="34"/>
      <c r="N61" s="24"/>
      <c r="O61" s="18"/>
      <c r="P61" s="18"/>
      <c r="Q61" s="37"/>
    </row>
    <row r="62" spans="1:17" ht="27" customHeight="1">
      <c r="A62" s="249"/>
      <c r="B62" s="249"/>
      <c r="C62" s="250"/>
      <c r="D62" s="251"/>
      <c r="E62" s="251"/>
      <c r="F62" s="22"/>
      <c r="G62" s="22"/>
      <c r="H62" s="22"/>
      <c r="I62" s="26"/>
      <c r="J62" s="26"/>
      <c r="K62" s="27"/>
      <c r="L62" s="28"/>
      <c r="M62" s="34"/>
      <c r="N62" s="24"/>
      <c r="O62" s="18"/>
      <c r="P62" s="18"/>
      <c r="Q62" s="37"/>
    </row>
    <row r="63" spans="1:17" ht="27" customHeight="1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18"/>
      <c r="P63" s="8"/>
    </row>
    <row r="64" spans="1:17" ht="18">
      <c r="A64" s="38"/>
      <c r="B64" s="3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38"/>
      <c r="O64" s="36"/>
      <c r="P64" s="11"/>
    </row>
    <row r="65" spans="1:15" ht="87" customHeight="1">
      <c r="A65" s="39"/>
      <c r="B65" s="40"/>
      <c r="C65" s="260"/>
      <c r="D65" s="260"/>
      <c r="E65" s="260"/>
      <c r="F65" s="260"/>
      <c r="G65" s="260"/>
      <c r="H65" s="260"/>
      <c r="I65" s="260"/>
      <c r="J65" s="260"/>
      <c r="K65" s="260"/>
      <c r="L65" s="260"/>
      <c r="M65" s="260"/>
      <c r="N65" s="41"/>
      <c r="O65" s="37"/>
    </row>
    <row r="66" spans="1:15" ht="59.4" customHeight="1">
      <c r="A66" s="31"/>
      <c r="B66" s="40"/>
      <c r="C66" s="260"/>
      <c r="D66" s="260"/>
      <c r="E66" s="260"/>
      <c r="F66" s="260"/>
      <c r="G66" s="260"/>
      <c r="H66" s="260"/>
      <c r="I66" s="260"/>
      <c r="J66" s="260"/>
      <c r="K66" s="260"/>
      <c r="L66" s="260"/>
      <c r="M66" s="260"/>
      <c r="N66" s="31"/>
      <c r="O66" s="37"/>
    </row>
    <row r="67" spans="1:15" ht="60.6" customHeight="1">
      <c r="A67" s="39"/>
      <c r="B67" s="40"/>
      <c r="C67" s="260"/>
      <c r="D67" s="260"/>
      <c r="E67" s="260"/>
      <c r="F67" s="260"/>
      <c r="G67" s="260"/>
      <c r="H67" s="260"/>
      <c r="I67" s="260"/>
      <c r="J67" s="260"/>
      <c r="K67" s="260"/>
      <c r="L67" s="260"/>
      <c r="M67" s="260"/>
      <c r="N67" s="31"/>
      <c r="O67" s="37"/>
    </row>
    <row r="68" spans="1:15" ht="64.8" customHeight="1">
      <c r="A68" s="39"/>
      <c r="B68" s="37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32"/>
      <c r="O68" s="37"/>
    </row>
    <row r="69" spans="1:15" ht="60.6" customHeight="1">
      <c r="A69" s="39"/>
      <c r="B69" s="37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32"/>
      <c r="O69" s="37"/>
    </row>
    <row r="70" spans="1:15" ht="57.6" customHeight="1">
      <c r="A70" s="31"/>
      <c r="B70" s="37"/>
      <c r="C70" s="246"/>
      <c r="D70" s="246"/>
      <c r="E70" s="246"/>
      <c r="F70" s="246"/>
      <c r="G70" s="246"/>
      <c r="H70" s="246"/>
      <c r="I70" s="246"/>
      <c r="J70" s="246"/>
      <c r="K70" s="246"/>
      <c r="L70" s="246"/>
      <c r="M70" s="246"/>
      <c r="N70" s="32"/>
      <c r="O70" s="37"/>
    </row>
  </sheetData>
  <mergeCells count="129">
    <mergeCell ref="C70:M70"/>
    <mergeCell ref="C64:M64"/>
    <mergeCell ref="C65:M65"/>
    <mergeCell ref="C66:M66"/>
    <mergeCell ref="C67:M67"/>
    <mergeCell ref="C68:M68"/>
    <mergeCell ref="C46:M46"/>
    <mergeCell ref="C47:M47"/>
    <mergeCell ref="C48:M48"/>
    <mergeCell ref="C49:M49"/>
    <mergeCell ref="C50:M50"/>
    <mergeCell ref="C51:M51"/>
    <mergeCell ref="A56:N56"/>
    <mergeCell ref="A52:A54"/>
    <mergeCell ref="B52:B54"/>
    <mergeCell ref="C52:C54"/>
    <mergeCell ref="A57:A59"/>
    <mergeCell ref="B57:B59"/>
    <mergeCell ref="C57:C59"/>
    <mergeCell ref="D57:E59"/>
    <mergeCell ref="A60:A62"/>
    <mergeCell ref="B60:B62"/>
    <mergeCell ref="C60:C62"/>
    <mergeCell ref="D60:E62"/>
    <mergeCell ref="N45:O45"/>
    <mergeCell ref="N46:O46"/>
    <mergeCell ref="N47:O47"/>
    <mergeCell ref="N48:O48"/>
    <mergeCell ref="N49:O49"/>
    <mergeCell ref="N50:O50"/>
    <mergeCell ref="N51:O51"/>
    <mergeCell ref="C69:M69"/>
    <mergeCell ref="F36:F38"/>
    <mergeCell ref="G36:G38"/>
    <mergeCell ref="H36:H38"/>
    <mergeCell ref="C36:C38"/>
    <mergeCell ref="D36:E38"/>
    <mergeCell ref="C40:C42"/>
    <mergeCell ref="D40:E42"/>
    <mergeCell ref="C45:M45"/>
    <mergeCell ref="D52:E54"/>
    <mergeCell ref="D55:E55"/>
    <mergeCell ref="A44:O44"/>
    <mergeCell ref="A36:B38"/>
    <mergeCell ref="A40:B42"/>
    <mergeCell ref="F40:F42"/>
    <mergeCell ref="G40:G42"/>
    <mergeCell ref="H40:H42"/>
    <mergeCell ref="A39:L39"/>
    <mergeCell ref="A16:B18"/>
    <mergeCell ref="A15:L15"/>
    <mergeCell ref="A19:B21"/>
    <mergeCell ref="A22:B24"/>
    <mergeCell ref="C19:C21"/>
    <mergeCell ref="D19:E21"/>
    <mergeCell ref="F19:F21"/>
    <mergeCell ref="G19:G21"/>
    <mergeCell ref="H19:H21"/>
    <mergeCell ref="F22:F24"/>
    <mergeCell ref="G22:G24"/>
    <mergeCell ref="H22:H24"/>
    <mergeCell ref="A25:L25"/>
    <mergeCell ref="A32:L32"/>
    <mergeCell ref="C22:C24"/>
    <mergeCell ref="D22:E24"/>
    <mergeCell ref="A26:B28"/>
    <mergeCell ref="A33:B35"/>
    <mergeCell ref="N5:V5"/>
    <mergeCell ref="C6:C8"/>
    <mergeCell ref="D6:E8"/>
    <mergeCell ref="C9:C11"/>
    <mergeCell ref="D9:E11"/>
    <mergeCell ref="A6:B8"/>
    <mergeCell ref="A9:B11"/>
    <mergeCell ref="A3:B3"/>
    <mergeCell ref="F6:F8"/>
    <mergeCell ref="G6:G8"/>
    <mergeCell ref="H6:H8"/>
    <mergeCell ref="F9:F11"/>
    <mergeCell ref="G9:G11"/>
    <mergeCell ref="H9:H11"/>
    <mergeCell ref="G12:G14"/>
    <mergeCell ref="H12:H14"/>
    <mergeCell ref="F16:F18"/>
    <mergeCell ref="G16:G18"/>
    <mergeCell ref="H16:H18"/>
    <mergeCell ref="B2:C2"/>
    <mergeCell ref="D2:E2"/>
    <mergeCell ref="D3:E3"/>
    <mergeCell ref="A5:L5"/>
    <mergeCell ref="A12:B14"/>
    <mergeCell ref="F12:F14"/>
    <mergeCell ref="F26:F28"/>
    <mergeCell ref="G26:G28"/>
    <mergeCell ref="H26:H28"/>
    <mergeCell ref="F29:F31"/>
    <mergeCell ref="G29:G31"/>
    <mergeCell ref="H29:H31"/>
    <mergeCell ref="F33:F35"/>
    <mergeCell ref="G33:G35"/>
    <mergeCell ref="H33:H35"/>
    <mergeCell ref="D29:E31"/>
    <mergeCell ref="A29:B31"/>
    <mergeCell ref="C26:C28"/>
    <mergeCell ref="D26:E28"/>
    <mergeCell ref="C29:C31"/>
    <mergeCell ref="C33:C35"/>
    <mergeCell ref="D33:E35"/>
    <mergeCell ref="C12:C14"/>
    <mergeCell ref="D12:E14"/>
    <mergeCell ref="C16:C18"/>
    <mergeCell ref="D16:E18"/>
    <mergeCell ref="Y9:Z9"/>
    <mergeCell ref="Y10:Z10"/>
    <mergeCell ref="AA8:AB8"/>
    <mergeCell ref="AA9:AB9"/>
    <mergeCell ref="AA10:AB10"/>
    <mergeCell ref="AC8:AD8"/>
    <mergeCell ref="AC9:AD9"/>
    <mergeCell ref="AC10:AD10"/>
    <mergeCell ref="X3:AD3"/>
    <mergeCell ref="X5:AD5"/>
    <mergeCell ref="Y6:Z6"/>
    <mergeCell ref="AA6:AB6"/>
    <mergeCell ref="AC6:AD6"/>
    <mergeCell ref="AA7:AB7"/>
    <mergeCell ref="AC7:AD7"/>
    <mergeCell ref="Y7:Z7"/>
    <mergeCell ref="Y8:Z8"/>
  </mergeCells>
  <conditionalFormatting sqref="A68:B1048576 A57:B57 A4:B4 A52:B52 A6 A9 A60:B60 A58:A59 A26 A55:B55 A53:A54 A61:A62 A64:A65 A3">
    <cfRule type="duplicateValues" dxfId="94" priority="25"/>
  </conditionalFormatting>
  <conditionalFormatting sqref="A68:B1048576">
    <cfRule type="duplicateValues" dxfId="93" priority="24"/>
  </conditionalFormatting>
  <conditionalFormatting sqref="A19">
    <cfRule type="duplicateValues" dxfId="92" priority="17"/>
  </conditionalFormatting>
  <conditionalFormatting sqref="A12">
    <cfRule type="duplicateValues" dxfId="91" priority="26"/>
  </conditionalFormatting>
  <conditionalFormatting sqref="A16">
    <cfRule type="duplicateValues" dxfId="90" priority="27"/>
  </conditionalFormatting>
  <conditionalFormatting sqref="A68:B1048576">
    <cfRule type="duplicateValues" dxfId="89" priority="29"/>
  </conditionalFormatting>
  <conditionalFormatting sqref="A19">
    <cfRule type="duplicateValues" dxfId="88" priority="15"/>
  </conditionalFormatting>
  <conditionalFormatting sqref="A19">
    <cfRule type="duplicateValues" dxfId="87" priority="14"/>
  </conditionalFormatting>
  <conditionalFormatting sqref="A22">
    <cfRule type="duplicateValues" dxfId="86" priority="16"/>
  </conditionalFormatting>
  <conditionalFormatting sqref="A33">
    <cfRule type="duplicateValues" dxfId="85" priority="11"/>
  </conditionalFormatting>
  <conditionalFormatting sqref="A33">
    <cfRule type="duplicateValues" dxfId="84" priority="10"/>
  </conditionalFormatting>
  <conditionalFormatting sqref="A36">
    <cfRule type="duplicateValues" dxfId="83" priority="9"/>
  </conditionalFormatting>
  <conditionalFormatting sqref="A36">
    <cfRule type="duplicateValues" dxfId="82" priority="8"/>
  </conditionalFormatting>
  <conditionalFormatting sqref="A40">
    <cfRule type="duplicateValues" dxfId="81" priority="7"/>
  </conditionalFormatting>
  <conditionalFormatting sqref="A40">
    <cfRule type="duplicateValues" dxfId="80" priority="6"/>
  </conditionalFormatting>
  <conditionalFormatting sqref="A29">
    <cfRule type="duplicateValues" dxfId="79" priority="5"/>
  </conditionalFormatting>
  <conditionalFormatting sqref="A29">
    <cfRule type="duplicateValues" dxfId="78" priority="4"/>
  </conditionalFormatting>
  <conditionalFormatting sqref="A49:B51 A46">
    <cfRule type="duplicateValues" dxfId="77" priority="2"/>
  </conditionalFormatting>
  <conditionalFormatting sqref="A49:B51">
    <cfRule type="duplicateValues" dxfId="76" priority="1"/>
  </conditionalFormatting>
  <conditionalFormatting sqref="A49:B51">
    <cfRule type="duplicateValues" dxfId="75" priority="3"/>
  </conditionalFormatting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84663-0AE6-483B-84A2-38702FB9B42A}">
  <sheetPr>
    <pageSetUpPr fitToPage="1"/>
  </sheetPr>
  <dimension ref="A1:AD63"/>
  <sheetViews>
    <sheetView zoomScale="73" workbookViewId="0">
      <pane ySplit="3" topLeftCell="A4" activePane="bottomLeft" state="frozen"/>
      <selection pane="bottomLeft" activeCell="S9" sqref="S9"/>
    </sheetView>
  </sheetViews>
  <sheetFormatPr defaultColWidth="9" defaultRowHeight="14.4"/>
  <cols>
    <col min="1" max="1" width="19.33203125" style="1" bestFit="1" customWidth="1"/>
    <col min="2" max="2" width="20.6640625" style="1" customWidth="1"/>
    <col min="3" max="3" width="23.5546875" style="12" customWidth="1"/>
    <col min="4" max="4" width="59.88671875" style="12" customWidth="1"/>
    <col min="5" max="5" width="22.33203125" style="12" customWidth="1"/>
    <col min="6" max="8" width="10.77734375" style="12" customWidth="1"/>
    <col min="9" max="10" width="10.77734375" style="13" customWidth="1"/>
    <col min="11" max="12" width="10.77734375" style="14" customWidth="1"/>
    <col min="13" max="22" width="10.77734375" style="1" customWidth="1"/>
    <col min="23" max="27" width="10" style="1" customWidth="1"/>
    <col min="28" max="28" width="18.44140625" style="1" customWidth="1"/>
    <col min="29" max="29" width="10" style="1" customWidth="1"/>
    <col min="30" max="30" width="21" style="1" customWidth="1"/>
    <col min="31" max="215" width="10" style="1" customWidth="1"/>
    <col min="216" max="16384" width="9" style="1"/>
  </cols>
  <sheetData>
    <row r="1" spans="1:30" ht="80.400000000000006" customHeight="1">
      <c r="A1" s="299"/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16"/>
    </row>
    <row r="2" spans="1:30" ht="80.400000000000006" customHeight="1" thickBot="1">
      <c r="A2" s="3"/>
      <c r="B2" s="222" t="s">
        <v>158</v>
      </c>
      <c r="C2" s="223"/>
      <c r="D2" s="223" t="s">
        <v>0</v>
      </c>
      <c r="E2" s="223"/>
      <c r="F2" s="301" t="s">
        <v>1</v>
      </c>
      <c r="G2" s="301"/>
      <c r="H2" s="301"/>
      <c r="I2" s="301"/>
      <c r="J2" s="301"/>
      <c r="K2" s="301"/>
      <c r="L2" s="301"/>
      <c r="M2" s="68"/>
      <c r="N2" s="68"/>
      <c r="O2" s="37"/>
      <c r="P2" s="37"/>
    </row>
    <row r="3" spans="1:30" ht="33" customHeight="1" thickBot="1">
      <c r="A3" s="300" t="s">
        <v>3</v>
      </c>
      <c r="B3" s="224"/>
      <c r="C3" s="135" t="s">
        <v>24</v>
      </c>
      <c r="D3" s="224" t="s">
        <v>4</v>
      </c>
      <c r="E3" s="224"/>
      <c r="F3" s="136" t="s">
        <v>25</v>
      </c>
      <c r="G3" s="136" t="s">
        <v>26</v>
      </c>
      <c r="H3" s="136" t="s">
        <v>27</v>
      </c>
      <c r="I3" s="137" t="s">
        <v>139</v>
      </c>
      <c r="J3" s="137" t="s">
        <v>5</v>
      </c>
      <c r="K3" s="138" t="s">
        <v>6</v>
      </c>
      <c r="L3" s="139" t="s">
        <v>7</v>
      </c>
      <c r="M3" s="62"/>
      <c r="N3" s="140" t="s">
        <v>138</v>
      </c>
      <c r="O3" s="141">
        <v>0.05</v>
      </c>
      <c r="P3" s="142" t="s">
        <v>7</v>
      </c>
      <c r="Q3" s="141">
        <v>0.1</v>
      </c>
      <c r="R3" s="142" t="s">
        <v>7</v>
      </c>
      <c r="S3" s="141">
        <v>0.15</v>
      </c>
      <c r="T3" s="142" t="s">
        <v>7</v>
      </c>
      <c r="U3" s="141">
        <v>0.25</v>
      </c>
      <c r="V3" s="143" t="s">
        <v>137</v>
      </c>
      <c r="X3" s="267" t="s">
        <v>148</v>
      </c>
      <c r="Y3" s="268"/>
      <c r="Z3" s="268"/>
      <c r="AA3" s="268"/>
      <c r="AB3" s="268"/>
      <c r="AC3" s="268"/>
      <c r="AD3" s="269"/>
    </row>
    <row r="4" spans="1:30" ht="15" thickBot="1">
      <c r="A4" s="4"/>
      <c r="B4" s="5"/>
      <c r="C4" s="5"/>
      <c r="D4" s="5"/>
      <c r="E4" s="5"/>
      <c r="F4" s="5"/>
      <c r="G4" s="5"/>
      <c r="H4" s="5"/>
      <c r="I4" s="6"/>
      <c r="J4" s="6"/>
      <c r="K4" s="7"/>
      <c r="L4" s="6"/>
      <c r="O4" s="49"/>
      <c r="P4" s="49"/>
    </row>
    <row r="5" spans="1:30" ht="25.8" customHeight="1" thickBot="1">
      <c r="A5" s="225" t="s">
        <v>54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7"/>
      <c r="M5" s="63"/>
      <c r="N5" s="302"/>
      <c r="O5" s="303"/>
      <c r="P5" s="303"/>
      <c r="Q5" s="303"/>
      <c r="R5" s="303"/>
      <c r="S5" s="303"/>
      <c r="T5" s="303"/>
      <c r="U5" s="303"/>
      <c r="V5" s="304"/>
      <c r="X5" s="270"/>
      <c r="Y5" s="271"/>
      <c r="Z5" s="271"/>
      <c r="AA5" s="271"/>
      <c r="AB5" s="271"/>
      <c r="AC5" s="271"/>
      <c r="AD5" s="272"/>
    </row>
    <row r="6" spans="1:30" ht="25.05" customHeight="1">
      <c r="A6" s="280" t="s">
        <v>56</v>
      </c>
      <c r="B6" s="283" t="s">
        <v>55</v>
      </c>
      <c r="C6" s="228"/>
      <c r="D6" s="200" t="s">
        <v>110</v>
      </c>
      <c r="E6" s="200"/>
      <c r="F6" s="218">
        <v>1.5</v>
      </c>
      <c r="G6" s="221" t="s">
        <v>57</v>
      </c>
      <c r="H6" s="218" t="s">
        <v>51</v>
      </c>
      <c r="I6" s="53">
        <v>1</v>
      </c>
      <c r="J6" s="53">
        <v>1.5</v>
      </c>
      <c r="K6" s="54">
        <v>477.3</v>
      </c>
      <c r="L6" s="50">
        <f>K6/J6</f>
        <v>318.2</v>
      </c>
      <c r="M6" s="28"/>
      <c r="N6" s="75">
        <v>1.5</v>
      </c>
      <c r="O6" s="76">
        <f>K6*0.95</f>
        <v>453.435</v>
      </c>
      <c r="P6" s="77">
        <f>O6/N6</f>
        <v>302.29000000000002</v>
      </c>
      <c r="Q6" s="100">
        <f>K6*0.9</f>
        <v>429.57</v>
      </c>
      <c r="R6" s="118">
        <f>Q6/N6</f>
        <v>286.38</v>
      </c>
      <c r="S6" s="100">
        <f>K6*0.85</f>
        <v>405.70499999999998</v>
      </c>
      <c r="T6" s="100">
        <f>S6/N6</f>
        <v>270.46999999999997</v>
      </c>
      <c r="U6" s="100">
        <f>K6*0.75</f>
        <v>357.97500000000002</v>
      </c>
      <c r="V6" s="101">
        <f>U6/N6</f>
        <v>238.65</v>
      </c>
      <c r="X6" s="123" t="s">
        <v>142</v>
      </c>
      <c r="Y6" s="197" t="s">
        <v>143</v>
      </c>
      <c r="Z6" s="197"/>
      <c r="AA6" s="198" t="s">
        <v>144</v>
      </c>
      <c r="AB6" s="197"/>
      <c r="AC6" s="198" t="s">
        <v>145</v>
      </c>
      <c r="AD6" s="199"/>
    </row>
    <row r="7" spans="1:30" ht="25.05" customHeight="1">
      <c r="A7" s="281"/>
      <c r="B7" s="284"/>
      <c r="C7" s="229"/>
      <c r="D7" s="201"/>
      <c r="E7" s="201"/>
      <c r="F7" s="219"/>
      <c r="G7" s="219"/>
      <c r="H7" s="219"/>
      <c r="I7" s="19">
        <v>5</v>
      </c>
      <c r="J7" s="19">
        <v>7.5</v>
      </c>
      <c r="K7" s="9">
        <v>1742.7</v>
      </c>
      <c r="L7" s="51">
        <f t="shared" ref="L7:L44" si="0">K7/J7</f>
        <v>232.36</v>
      </c>
      <c r="M7" s="28"/>
      <c r="N7" s="81">
        <v>7.5</v>
      </c>
      <c r="O7" s="69">
        <f t="shared" ref="O7:O44" si="1">K7*0.95</f>
        <v>1655.5650000000001</v>
      </c>
      <c r="P7" s="70">
        <f t="shared" ref="P7:P44" si="2">O7/N7</f>
        <v>220.74200000000002</v>
      </c>
      <c r="Q7" s="71">
        <f t="shared" ref="Q7:Q44" si="3">K7*0.9</f>
        <v>1568.43</v>
      </c>
      <c r="R7" s="117">
        <f t="shared" ref="R7:R44" si="4">Q7/N7</f>
        <v>209.124</v>
      </c>
      <c r="S7" s="71">
        <f t="shared" ref="S7:S44" si="5">K7*0.85</f>
        <v>1481.2950000000001</v>
      </c>
      <c r="T7" s="71">
        <f t="shared" ref="T7:T44" si="6">S7/N7</f>
        <v>197.506</v>
      </c>
      <c r="U7" s="71">
        <f t="shared" ref="U7:U44" si="7">K7*0.75</f>
        <v>1307.0250000000001</v>
      </c>
      <c r="V7" s="102">
        <f t="shared" ref="V7:V44" si="8">U7/N7</f>
        <v>174.27</v>
      </c>
      <c r="X7" s="124">
        <v>5</v>
      </c>
      <c r="Y7" s="186" t="s">
        <v>147</v>
      </c>
      <c r="Z7" s="186"/>
      <c r="AA7" s="186" t="s">
        <v>146</v>
      </c>
      <c r="AB7" s="186"/>
      <c r="AC7" s="186" t="s">
        <v>146</v>
      </c>
      <c r="AD7" s="188"/>
    </row>
    <row r="8" spans="1:30" ht="25.05" customHeight="1" thickBot="1">
      <c r="A8" s="282"/>
      <c r="B8" s="285"/>
      <c r="C8" s="230"/>
      <c r="D8" s="202"/>
      <c r="E8" s="202"/>
      <c r="F8" s="220"/>
      <c r="G8" s="220"/>
      <c r="H8" s="220"/>
      <c r="I8" s="55">
        <v>10</v>
      </c>
      <c r="J8" s="55">
        <v>15</v>
      </c>
      <c r="K8" s="56">
        <v>2877.3</v>
      </c>
      <c r="L8" s="52">
        <f t="shared" si="0"/>
        <v>191.82000000000002</v>
      </c>
      <c r="M8" s="28"/>
      <c r="N8" s="83">
        <v>15</v>
      </c>
      <c r="O8" s="84">
        <f t="shared" si="1"/>
        <v>2733.4349999999999</v>
      </c>
      <c r="P8" s="85">
        <f t="shared" si="2"/>
        <v>182.22899999999998</v>
      </c>
      <c r="Q8" s="103">
        <f t="shared" si="3"/>
        <v>2589.5700000000002</v>
      </c>
      <c r="R8" s="119">
        <f t="shared" si="4"/>
        <v>172.63800000000001</v>
      </c>
      <c r="S8" s="103">
        <f t="shared" si="5"/>
        <v>2445.7049999999999</v>
      </c>
      <c r="T8" s="103">
        <f t="shared" si="6"/>
        <v>163.047</v>
      </c>
      <c r="U8" s="103">
        <f t="shared" si="7"/>
        <v>2157.9750000000004</v>
      </c>
      <c r="V8" s="104">
        <f t="shared" si="8"/>
        <v>143.86500000000004</v>
      </c>
      <c r="X8" s="124">
        <v>10</v>
      </c>
      <c r="Y8" s="186" t="s">
        <v>149</v>
      </c>
      <c r="Z8" s="186"/>
      <c r="AA8" s="186" t="s">
        <v>152</v>
      </c>
      <c r="AB8" s="186"/>
      <c r="AC8" s="186" t="s">
        <v>156</v>
      </c>
      <c r="AD8" s="188"/>
    </row>
    <row r="9" spans="1:30" ht="25.05" customHeight="1">
      <c r="A9" s="203" t="s">
        <v>58</v>
      </c>
      <c r="B9" s="231" t="s">
        <v>59</v>
      </c>
      <c r="C9" s="209"/>
      <c r="D9" s="200" t="s">
        <v>111</v>
      </c>
      <c r="E9" s="200"/>
      <c r="F9" s="200">
        <v>1.5</v>
      </c>
      <c r="G9" s="273" t="s">
        <v>57</v>
      </c>
      <c r="H9" s="200" t="s">
        <v>51</v>
      </c>
      <c r="I9" s="53">
        <v>1</v>
      </c>
      <c r="J9" s="53">
        <v>1.5</v>
      </c>
      <c r="K9" s="57">
        <v>468.9</v>
      </c>
      <c r="L9" s="50">
        <f t="shared" si="0"/>
        <v>312.59999999999997</v>
      </c>
      <c r="M9" s="64"/>
      <c r="N9" s="75">
        <v>1.5</v>
      </c>
      <c r="O9" s="76">
        <f t="shared" si="1"/>
        <v>445.45499999999998</v>
      </c>
      <c r="P9" s="77">
        <f t="shared" si="2"/>
        <v>296.96999999999997</v>
      </c>
      <c r="Q9" s="100">
        <f t="shared" si="3"/>
        <v>422.01</v>
      </c>
      <c r="R9" s="118">
        <f t="shared" si="4"/>
        <v>281.33999999999997</v>
      </c>
      <c r="S9" s="100">
        <f t="shared" si="5"/>
        <v>398.565</v>
      </c>
      <c r="T9" s="100">
        <f t="shared" si="6"/>
        <v>265.70999999999998</v>
      </c>
      <c r="U9" s="100">
        <f t="shared" si="7"/>
        <v>351.67499999999995</v>
      </c>
      <c r="V9" s="101">
        <f t="shared" si="8"/>
        <v>234.44999999999996</v>
      </c>
      <c r="X9" s="124">
        <v>15</v>
      </c>
      <c r="Y9" s="186" t="s">
        <v>150</v>
      </c>
      <c r="Z9" s="186"/>
      <c r="AA9" s="186" t="s">
        <v>153</v>
      </c>
      <c r="AB9" s="186"/>
      <c r="AC9" s="186" t="s">
        <v>155</v>
      </c>
      <c r="AD9" s="188"/>
    </row>
    <row r="10" spans="1:30" ht="25.05" customHeight="1" thickBot="1">
      <c r="A10" s="232"/>
      <c r="B10" s="233"/>
      <c r="C10" s="210"/>
      <c r="D10" s="201"/>
      <c r="E10" s="201"/>
      <c r="F10" s="201"/>
      <c r="G10" s="201"/>
      <c r="H10" s="201"/>
      <c r="I10" s="19">
        <v>5</v>
      </c>
      <c r="J10" s="19">
        <v>7.5</v>
      </c>
      <c r="K10" s="9">
        <v>1620.25</v>
      </c>
      <c r="L10" s="51">
        <f t="shared" si="0"/>
        <v>216.03333333333333</v>
      </c>
      <c r="M10" s="64"/>
      <c r="N10" s="81">
        <v>7.5</v>
      </c>
      <c r="O10" s="69">
        <f t="shared" si="1"/>
        <v>1539.2375</v>
      </c>
      <c r="P10" s="70">
        <f t="shared" si="2"/>
        <v>205.23166666666665</v>
      </c>
      <c r="Q10" s="71">
        <f t="shared" si="3"/>
        <v>1458.2250000000001</v>
      </c>
      <c r="R10" s="117">
        <f t="shared" si="4"/>
        <v>194.43</v>
      </c>
      <c r="S10" s="71">
        <f t="shared" si="5"/>
        <v>1377.2124999999999</v>
      </c>
      <c r="T10" s="71">
        <f t="shared" si="6"/>
        <v>183.6283333333333</v>
      </c>
      <c r="U10" s="71">
        <f t="shared" si="7"/>
        <v>1215.1875</v>
      </c>
      <c r="V10" s="102">
        <f t="shared" si="8"/>
        <v>162.02500000000001</v>
      </c>
      <c r="X10" s="125">
        <v>25</v>
      </c>
      <c r="Y10" s="187" t="s">
        <v>151</v>
      </c>
      <c r="Z10" s="187"/>
      <c r="AA10" s="187" t="s">
        <v>154</v>
      </c>
      <c r="AB10" s="187"/>
      <c r="AC10" s="189" t="s">
        <v>157</v>
      </c>
      <c r="AD10" s="190"/>
    </row>
    <row r="11" spans="1:30" ht="25.05" customHeight="1" thickBot="1">
      <c r="A11" s="234"/>
      <c r="B11" s="235"/>
      <c r="C11" s="211"/>
      <c r="D11" s="202"/>
      <c r="E11" s="202"/>
      <c r="F11" s="202"/>
      <c r="G11" s="202"/>
      <c r="H11" s="202"/>
      <c r="I11" s="55">
        <v>10</v>
      </c>
      <c r="J11" s="55">
        <v>15</v>
      </c>
      <c r="K11" s="56">
        <v>2556.4699999999998</v>
      </c>
      <c r="L11" s="52">
        <f t="shared" si="0"/>
        <v>170.43133333333333</v>
      </c>
      <c r="M11" s="64"/>
      <c r="N11" s="83">
        <v>15</v>
      </c>
      <c r="O11" s="84">
        <f t="shared" si="1"/>
        <v>2428.6464999999998</v>
      </c>
      <c r="P11" s="85">
        <f t="shared" si="2"/>
        <v>161.90976666666666</v>
      </c>
      <c r="Q11" s="103">
        <f t="shared" si="3"/>
        <v>2300.8229999999999</v>
      </c>
      <c r="R11" s="119">
        <f t="shared" si="4"/>
        <v>153.38819999999998</v>
      </c>
      <c r="S11" s="103">
        <f t="shared" si="5"/>
        <v>2172.9994999999999</v>
      </c>
      <c r="T11" s="103">
        <f t="shared" si="6"/>
        <v>144.86663333333334</v>
      </c>
      <c r="U11" s="103">
        <f t="shared" si="7"/>
        <v>1917.3525</v>
      </c>
      <c r="V11" s="104">
        <f t="shared" si="8"/>
        <v>127.8235</v>
      </c>
    </row>
    <row r="12" spans="1:30" ht="25.05" customHeight="1">
      <c r="A12" s="289" t="s">
        <v>60</v>
      </c>
      <c r="B12" s="286" t="s">
        <v>61</v>
      </c>
      <c r="C12" s="209"/>
      <c r="D12" s="200" t="s">
        <v>113</v>
      </c>
      <c r="E12" s="200"/>
      <c r="F12" s="218">
        <v>1.3</v>
      </c>
      <c r="G12" s="218" t="s">
        <v>62</v>
      </c>
      <c r="H12" s="218" t="s">
        <v>63</v>
      </c>
      <c r="I12" s="53">
        <v>1</v>
      </c>
      <c r="J12" s="53">
        <v>1</v>
      </c>
      <c r="K12" s="57">
        <v>1503.22</v>
      </c>
      <c r="L12" s="50">
        <f t="shared" si="0"/>
        <v>1503.22</v>
      </c>
      <c r="M12" s="64"/>
      <c r="N12" s="75">
        <v>1</v>
      </c>
      <c r="O12" s="76">
        <f t="shared" si="1"/>
        <v>1428.059</v>
      </c>
      <c r="P12" s="77">
        <f t="shared" si="2"/>
        <v>1428.059</v>
      </c>
      <c r="Q12" s="100">
        <f t="shared" si="3"/>
        <v>1352.8980000000001</v>
      </c>
      <c r="R12" s="118">
        <f t="shared" si="4"/>
        <v>1352.8980000000001</v>
      </c>
      <c r="S12" s="100">
        <f t="shared" si="5"/>
        <v>1277.7370000000001</v>
      </c>
      <c r="T12" s="100">
        <f t="shared" si="6"/>
        <v>1277.7370000000001</v>
      </c>
      <c r="U12" s="100">
        <f t="shared" si="7"/>
        <v>1127.415</v>
      </c>
      <c r="V12" s="101">
        <f t="shared" si="8"/>
        <v>1127.415</v>
      </c>
    </row>
    <row r="13" spans="1:30" ht="25.05" customHeight="1">
      <c r="A13" s="290"/>
      <c r="B13" s="287"/>
      <c r="C13" s="210"/>
      <c r="D13" s="201"/>
      <c r="E13" s="201"/>
      <c r="F13" s="219"/>
      <c r="G13" s="219"/>
      <c r="H13" s="219"/>
      <c r="I13" s="19">
        <v>5</v>
      </c>
      <c r="J13" s="19">
        <v>5</v>
      </c>
      <c r="K13" s="9">
        <v>6630.76</v>
      </c>
      <c r="L13" s="51">
        <f t="shared" si="0"/>
        <v>1326.152</v>
      </c>
      <c r="M13" s="64"/>
      <c r="N13" s="81">
        <v>5</v>
      </c>
      <c r="O13" s="69">
        <f t="shared" si="1"/>
        <v>6299.2219999999998</v>
      </c>
      <c r="P13" s="70">
        <f t="shared" si="2"/>
        <v>1259.8444</v>
      </c>
      <c r="Q13" s="71">
        <f t="shared" si="3"/>
        <v>5967.6840000000002</v>
      </c>
      <c r="R13" s="117">
        <f t="shared" si="4"/>
        <v>1193.5368000000001</v>
      </c>
      <c r="S13" s="71">
        <f t="shared" si="5"/>
        <v>5636.1459999999997</v>
      </c>
      <c r="T13" s="71">
        <f t="shared" si="6"/>
        <v>1127.2292</v>
      </c>
      <c r="U13" s="71">
        <f t="shared" si="7"/>
        <v>4973.07</v>
      </c>
      <c r="V13" s="102">
        <f t="shared" si="8"/>
        <v>994.61399999999992</v>
      </c>
    </row>
    <row r="14" spans="1:30" ht="25.05" customHeight="1" thickBot="1">
      <c r="A14" s="291"/>
      <c r="B14" s="288"/>
      <c r="C14" s="211"/>
      <c r="D14" s="202"/>
      <c r="E14" s="202"/>
      <c r="F14" s="220"/>
      <c r="G14" s="220"/>
      <c r="H14" s="220"/>
      <c r="I14" s="55">
        <v>10</v>
      </c>
      <c r="J14" s="55">
        <v>10</v>
      </c>
      <c r="K14" s="56">
        <v>12425.56</v>
      </c>
      <c r="L14" s="52">
        <f t="shared" si="0"/>
        <v>1242.556</v>
      </c>
      <c r="M14" s="64"/>
      <c r="N14" s="83">
        <v>10</v>
      </c>
      <c r="O14" s="84">
        <f t="shared" si="1"/>
        <v>11804.281999999999</v>
      </c>
      <c r="P14" s="85">
        <f t="shared" si="2"/>
        <v>1180.4281999999998</v>
      </c>
      <c r="Q14" s="103">
        <f t="shared" si="3"/>
        <v>11183.003999999999</v>
      </c>
      <c r="R14" s="119">
        <f t="shared" si="4"/>
        <v>1118.3003999999999</v>
      </c>
      <c r="S14" s="103">
        <f t="shared" si="5"/>
        <v>10561.725999999999</v>
      </c>
      <c r="T14" s="103">
        <f t="shared" si="6"/>
        <v>1056.1725999999999</v>
      </c>
      <c r="U14" s="103">
        <f t="shared" si="7"/>
        <v>9319.17</v>
      </c>
      <c r="V14" s="104">
        <f t="shared" si="8"/>
        <v>931.91700000000003</v>
      </c>
    </row>
    <row r="15" spans="1:30" ht="25.05" customHeight="1">
      <c r="A15" s="280" t="s">
        <v>65</v>
      </c>
      <c r="B15" s="283" t="s">
        <v>64</v>
      </c>
      <c r="C15" s="209"/>
      <c r="D15" s="200" t="s">
        <v>112</v>
      </c>
      <c r="E15" s="200"/>
      <c r="F15" s="218">
        <v>1</v>
      </c>
      <c r="G15" s="221" t="s">
        <v>67</v>
      </c>
      <c r="H15" s="218" t="s">
        <v>66</v>
      </c>
      <c r="I15" s="53">
        <v>1</v>
      </c>
      <c r="J15" s="53">
        <v>1</v>
      </c>
      <c r="K15" s="57">
        <v>1495.27</v>
      </c>
      <c r="L15" s="50">
        <f t="shared" si="0"/>
        <v>1495.27</v>
      </c>
      <c r="M15" s="64"/>
      <c r="N15" s="75">
        <v>1</v>
      </c>
      <c r="O15" s="76">
        <f t="shared" si="1"/>
        <v>1420.5065</v>
      </c>
      <c r="P15" s="77">
        <f t="shared" si="2"/>
        <v>1420.5065</v>
      </c>
      <c r="Q15" s="100">
        <f t="shared" si="3"/>
        <v>1345.7429999999999</v>
      </c>
      <c r="R15" s="118">
        <f t="shared" si="4"/>
        <v>1345.7429999999999</v>
      </c>
      <c r="S15" s="100">
        <f t="shared" si="5"/>
        <v>1270.9794999999999</v>
      </c>
      <c r="T15" s="100">
        <f t="shared" si="6"/>
        <v>1270.9794999999999</v>
      </c>
      <c r="U15" s="100">
        <f t="shared" si="7"/>
        <v>1121.4524999999999</v>
      </c>
      <c r="V15" s="101">
        <f t="shared" si="8"/>
        <v>1121.4524999999999</v>
      </c>
    </row>
    <row r="16" spans="1:30" ht="25.05" customHeight="1">
      <c r="A16" s="294"/>
      <c r="B16" s="292"/>
      <c r="C16" s="210"/>
      <c r="D16" s="201"/>
      <c r="E16" s="201"/>
      <c r="F16" s="219"/>
      <c r="G16" s="219"/>
      <c r="H16" s="219"/>
      <c r="I16" s="19">
        <v>5</v>
      </c>
      <c r="J16" s="20">
        <v>5</v>
      </c>
      <c r="K16" s="9">
        <v>6450.23</v>
      </c>
      <c r="L16" s="51">
        <f t="shared" si="0"/>
        <v>1290.0459999999998</v>
      </c>
      <c r="M16" s="64"/>
      <c r="N16" s="81">
        <v>5</v>
      </c>
      <c r="O16" s="69">
        <f t="shared" si="1"/>
        <v>6127.718499999999</v>
      </c>
      <c r="P16" s="70">
        <f t="shared" si="2"/>
        <v>1225.5436999999997</v>
      </c>
      <c r="Q16" s="71">
        <f t="shared" si="3"/>
        <v>5805.2069999999994</v>
      </c>
      <c r="R16" s="117">
        <f t="shared" si="4"/>
        <v>1161.0413999999998</v>
      </c>
      <c r="S16" s="71">
        <f t="shared" si="5"/>
        <v>5482.6954999999998</v>
      </c>
      <c r="T16" s="71">
        <f t="shared" si="6"/>
        <v>1096.5391</v>
      </c>
      <c r="U16" s="71">
        <f t="shared" si="7"/>
        <v>4837.6724999999997</v>
      </c>
      <c r="V16" s="102">
        <f t="shared" si="8"/>
        <v>967.53449999999998</v>
      </c>
    </row>
    <row r="17" spans="1:22" ht="25.05" customHeight="1" thickBot="1">
      <c r="A17" s="295"/>
      <c r="B17" s="293"/>
      <c r="C17" s="211"/>
      <c r="D17" s="202"/>
      <c r="E17" s="202"/>
      <c r="F17" s="220"/>
      <c r="G17" s="220"/>
      <c r="H17" s="220"/>
      <c r="I17" s="55">
        <v>10</v>
      </c>
      <c r="J17" s="55">
        <v>10</v>
      </c>
      <c r="K17" s="56">
        <v>11931.45</v>
      </c>
      <c r="L17" s="52">
        <f t="shared" si="0"/>
        <v>1193.145</v>
      </c>
      <c r="M17" s="64"/>
      <c r="N17" s="83">
        <v>10</v>
      </c>
      <c r="O17" s="84">
        <f t="shared" si="1"/>
        <v>11334.877500000001</v>
      </c>
      <c r="P17" s="85">
        <f t="shared" si="2"/>
        <v>1133.48775</v>
      </c>
      <c r="Q17" s="103">
        <f t="shared" si="3"/>
        <v>10738.305</v>
      </c>
      <c r="R17" s="119">
        <f t="shared" si="4"/>
        <v>1073.8305</v>
      </c>
      <c r="S17" s="103">
        <f t="shared" si="5"/>
        <v>10141.7325</v>
      </c>
      <c r="T17" s="103">
        <f t="shared" si="6"/>
        <v>1014.1732500000001</v>
      </c>
      <c r="U17" s="103">
        <f t="shared" si="7"/>
        <v>8948.5875000000015</v>
      </c>
      <c r="V17" s="104">
        <f t="shared" si="8"/>
        <v>894.8587500000001</v>
      </c>
    </row>
    <row r="18" spans="1:22" s="3" customFormat="1" ht="25.05" customHeight="1">
      <c r="A18" s="280" t="s">
        <v>68</v>
      </c>
      <c r="B18" s="283" t="s">
        <v>69</v>
      </c>
      <c r="C18" s="209"/>
      <c r="D18" s="200" t="s">
        <v>114</v>
      </c>
      <c r="E18" s="200"/>
      <c r="F18" s="218">
        <v>1.2</v>
      </c>
      <c r="G18" s="221" t="s">
        <v>67</v>
      </c>
      <c r="H18" s="218" t="s">
        <v>70</v>
      </c>
      <c r="I18" s="53">
        <v>1</v>
      </c>
      <c r="J18" s="53">
        <v>1</v>
      </c>
      <c r="K18" s="57">
        <v>894.6</v>
      </c>
      <c r="L18" s="50">
        <f t="shared" si="0"/>
        <v>894.6</v>
      </c>
      <c r="M18" s="64"/>
      <c r="N18" s="144">
        <v>1</v>
      </c>
      <c r="O18" s="76">
        <f t="shared" si="1"/>
        <v>849.87</v>
      </c>
      <c r="P18" s="77">
        <f t="shared" si="2"/>
        <v>849.87</v>
      </c>
      <c r="Q18" s="145">
        <f t="shared" si="3"/>
        <v>805.14</v>
      </c>
      <c r="R18" s="146">
        <f t="shared" si="4"/>
        <v>805.14</v>
      </c>
      <c r="S18" s="145">
        <f t="shared" si="5"/>
        <v>760.41</v>
      </c>
      <c r="T18" s="145">
        <f t="shared" si="6"/>
        <v>760.41</v>
      </c>
      <c r="U18" s="145">
        <f t="shared" si="7"/>
        <v>670.95</v>
      </c>
      <c r="V18" s="147">
        <f t="shared" si="8"/>
        <v>670.95</v>
      </c>
    </row>
    <row r="19" spans="1:22" s="3" customFormat="1" ht="25.05" customHeight="1">
      <c r="A19" s="281"/>
      <c r="B19" s="284"/>
      <c r="C19" s="210"/>
      <c r="D19" s="201"/>
      <c r="E19" s="201"/>
      <c r="F19" s="219"/>
      <c r="G19" s="219"/>
      <c r="H19" s="219"/>
      <c r="I19" s="19">
        <v>5</v>
      </c>
      <c r="J19" s="19">
        <v>5</v>
      </c>
      <c r="K19" s="9">
        <v>3627.96</v>
      </c>
      <c r="L19" s="51">
        <f t="shared" si="0"/>
        <v>725.59199999999998</v>
      </c>
      <c r="M19" s="64"/>
      <c r="N19" s="148">
        <v>5</v>
      </c>
      <c r="O19" s="69">
        <f t="shared" si="1"/>
        <v>3446.5619999999999</v>
      </c>
      <c r="P19" s="70">
        <f t="shared" si="2"/>
        <v>689.31240000000003</v>
      </c>
      <c r="Q19" s="120">
        <f t="shared" si="3"/>
        <v>3265.1640000000002</v>
      </c>
      <c r="R19" s="121">
        <f t="shared" si="4"/>
        <v>653.03280000000007</v>
      </c>
      <c r="S19" s="120">
        <f t="shared" si="5"/>
        <v>3083.7660000000001</v>
      </c>
      <c r="T19" s="120">
        <f t="shared" si="6"/>
        <v>616.75319999999999</v>
      </c>
      <c r="U19" s="120">
        <f t="shared" si="7"/>
        <v>2720.9700000000003</v>
      </c>
      <c r="V19" s="149">
        <f t="shared" si="8"/>
        <v>544.19400000000007</v>
      </c>
    </row>
    <row r="20" spans="1:22" s="3" customFormat="1" ht="25.05" customHeight="1" thickBot="1">
      <c r="A20" s="282"/>
      <c r="B20" s="285"/>
      <c r="C20" s="211"/>
      <c r="D20" s="202"/>
      <c r="E20" s="202"/>
      <c r="F20" s="220"/>
      <c r="G20" s="220"/>
      <c r="H20" s="220"/>
      <c r="I20" s="55">
        <v>10</v>
      </c>
      <c r="J20" s="55">
        <v>10</v>
      </c>
      <c r="K20" s="56">
        <v>6457.88</v>
      </c>
      <c r="L20" s="52">
        <f t="shared" si="0"/>
        <v>645.78800000000001</v>
      </c>
      <c r="M20" s="64"/>
      <c r="N20" s="150">
        <v>10</v>
      </c>
      <c r="O20" s="84">
        <f t="shared" si="1"/>
        <v>6134.9859999999999</v>
      </c>
      <c r="P20" s="85">
        <f t="shared" si="2"/>
        <v>613.49860000000001</v>
      </c>
      <c r="Q20" s="151">
        <f t="shared" si="3"/>
        <v>5812.0920000000006</v>
      </c>
      <c r="R20" s="152">
        <f t="shared" si="4"/>
        <v>581.20920000000001</v>
      </c>
      <c r="S20" s="151">
        <f t="shared" si="5"/>
        <v>5489.1980000000003</v>
      </c>
      <c r="T20" s="151">
        <f t="shared" si="6"/>
        <v>548.91980000000001</v>
      </c>
      <c r="U20" s="151">
        <f t="shared" si="7"/>
        <v>4843.41</v>
      </c>
      <c r="V20" s="153">
        <f t="shared" si="8"/>
        <v>484.34100000000001</v>
      </c>
    </row>
    <row r="21" spans="1:22" s="3" customFormat="1" ht="25.05" customHeight="1">
      <c r="A21" s="280" t="s">
        <v>71</v>
      </c>
      <c r="B21" s="283" t="s">
        <v>72</v>
      </c>
      <c r="C21" s="209"/>
      <c r="D21" s="200" t="s">
        <v>115</v>
      </c>
      <c r="E21" s="200"/>
      <c r="F21" s="218">
        <v>1.5</v>
      </c>
      <c r="G21" s="221" t="s">
        <v>74</v>
      </c>
      <c r="H21" s="218" t="s">
        <v>73</v>
      </c>
      <c r="I21" s="53">
        <v>1</v>
      </c>
      <c r="J21" s="53">
        <v>1.5</v>
      </c>
      <c r="K21" s="57">
        <v>511</v>
      </c>
      <c r="L21" s="50">
        <f t="shared" si="0"/>
        <v>340.66666666666669</v>
      </c>
      <c r="M21" s="64"/>
      <c r="N21" s="75">
        <v>1.5</v>
      </c>
      <c r="O21" s="76">
        <f t="shared" si="1"/>
        <v>485.45</v>
      </c>
      <c r="P21" s="77">
        <f t="shared" si="2"/>
        <v>323.63333333333333</v>
      </c>
      <c r="Q21" s="100">
        <f t="shared" si="3"/>
        <v>459.90000000000003</v>
      </c>
      <c r="R21" s="118">
        <f t="shared" si="4"/>
        <v>306.60000000000002</v>
      </c>
      <c r="S21" s="100">
        <f t="shared" si="5"/>
        <v>434.34999999999997</v>
      </c>
      <c r="T21" s="100">
        <f t="shared" si="6"/>
        <v>289.56666666666666</v>
      </c>
      <c r="U21" s="100">
        <f t="shared" si="7"/>
        <v>383.25</v>
      </c>
      <c r="V21" s="101">
        <f t="shared" si="8"/>
        <v>255.5</v>
      </c>
    </row>
    <row r="22" spans="1:22" s="3" customFormat="1" ht="25.05" customHeight="1">
      <c r="A22" s="281"/>
      <c r="B22" s="292"/>
      <c r="C22" s="210"/>
      <c r="D22" s="201"/>
      <c r="E22" s="201"/>
      <c r="F22" s="219"/>
      <c r="G22" s="219"/>
      <c r="H22" s="219"/>
      <c r="I22" s="19">
        <v>5</v>
      </c>
      <c r="J22" s="19">
        <v>7.5</v>
      </c>
      <c r="K22" s="9">
        <v>1959.26</v>
      </c>
      <c r="L22" s="51">
        <f t="shared" si="0"/>
        <v>261.23466666666667</v>
      </c>
      <c r="M22" s="64"/>
      <c r="N22" s="81">
        <v>7.5</v>
      </c>
      <c r="O22" s="69">
        <f t="shared" si="1"/>
        <v>1861.2969999999998</v>
      </c>
      <c r="P22" s="70">
        <f t="shared" si="2"/>
        <v>248.1729333333333</v>
      </c>
      <c r="Q22" s="71">
        <f t="shared" si="3"/>
        <v>1763.3340000000001</v>
      </c>
      <c r="R22" s="117">
        <f t="shared" si="4"/>
        <v>235.1112</v>
      </c>
      <c r="S22" s="71">
        <f t="shared" si="5"/>
        <v>1665.3709999999999</v>
      </c>
      <c r="T22" s="71">
        <f t="shared" si="6"/>
        <v>222.04946666666666</v>
      </c>
      <c r="U22" s="71">
        <f t="shared" si="7"/>
        <v>1469.4449999999999</v>
      </c>
      <c r="V22" s="102">
        <f t="shared" si="8"/>
        <v>195.92599999999999</v>
      </c>
    </row>
    <row r="23" spans="1:22" s="3" customFormat="1" ht="25.05" customHeight="1" thickBot="1">
      <c r="A23" s="282"/>
      <c r="B23" s="293"/>
      <c r="C23" s="211"/>
      <c r="D23" s="202"/>
      <c r="E23" s="202"/>
      <c r="F23" s="220"/>
      <c r="G23" s="220"/>
      <c r="H23" s="220"/>
      <c r="I23" s="55">
        <v>10</v>
      </c>
      <c r="J23" s="55">
        <v>15</v>
      </c>
      <c r="K23" s="56">
        <v>3273.76</v>
      </c>
      <c r="L23" s="52">
        <f t="shared" si="0"/>
        <v>218.25066666666669</v>
      </c>
      <c r="M23" s="64"/>
      <c r="N23" s="83">
        <v>15</v>
      </c>
      <c r="O23" s="84">
        <f t="shared" si="1"/>
        <v>3110.0720000000001</v>
      </c>
      <c r="P23" s="85">
        <f t="shared" si="2"/>
        <v>207.33813333333333</v>
      </c>
      <c r="Q23" s="103">
        <f t="shared" si="3"/>
        <v>2946.3840000000005</v>
      </c>
      <c r="R23" s="119">
        <f t="shared" si="4"/>
        <v>196.42560000000003</v>
      </c>
      <c r="S23" s="103">
        <f t="shared" si="5"/>
        <v>2782.6959999999999</v>
      </c>
      <c r="T23" s="103">
        <f t="shared" si="6"/>
        <v>185.51306666666667</v>
      </c>
      <c r="U23" s="103">
        <f t="shared" si="7"/>
        <v>2455.3200000000002</v>
      </c>
      <c r="V23" s="104">
        <f t="shared" si="8"/>
        <v>163.68800000000002</v>
      </c>
    </row>
    <row r="24" spans="1:22" s="3" customFormat="1" ht="25.05" customHeight="1">
      <c r="A24" s="280" t="s">
        <v>75</v>
      </c>
      <c r="B24" s="283" t="s">
        <v>76</v>
      </c>
      <c r="C24" s="209"/>
      <c r="D24" s="200" t="s">
        <v>116</v>
      </c>
      <c r="E24" s="212"/>
      <c r="F24" s="218">
        <v>1.5</v>
      </c>
      <c r="G24" s="221" t="s">
        <v>57</v>
      </c>
      <c r="H24" s="218" t="s">
        <v>77</v>
      </c>
      <c r="I24" s="53">
        <v>1</v>
      </c>
      <c r="J24" s="53">
        <v>1.5</v>
      </c>
      <c r="K24" s="57">
        <v>493.38</v>
      </c>
      <c r="L24" s="50">
        <f t="shared" si="0"/>
        <v>328.92</v>
      </c>
      <c r="M24" s="34"/>
      <c r="N24" s="75">
        <v>1.5</v>
      </c>
      <c r="O24" s="76">
        <f t="shared" si="1"/>
        <v>468.71099999999996</v>
      </c>
      <c r="P24" s="77">
        <f t="shared" si="2"/>
        <v>312.47399999999999</v>
      </c>
      <c r="Q24" s="100">
        <f t="shared" si="3"/>
        <v>444.04200000000003</v>
      </c>
      <c r="R24" s="118">
        <f t="shared" si="4"/>
        <v>296.02800000000002</v>
      </c>
      <c r="S24" s="100">
        <f t="shared" si="5"/>
        <v>419.37299999999999</v>
      </c>
      <c r="T24" s="100">
        <f t="shared" si="6"/>
        <v>279.58199999999999</v>
      </c>
      <c r="U24" s="100">
        <f t="shared" si="7"/>
        <v>370.03499999999997</v>
      </c>
      <c r="V24" s="101">
        <f t="shared" si="8"/>
        <v>246.68999999999997</v>
      </c>
    </row>
    <row r="25" spans="1:22" s="3" customFormat="1" ht="25.05" customHeight="1">
      <c r="A25" s="281"/>
      <c r="B25" s="292"/>
      <c r="C25" s="210"/>
      <c r="D25" s="201"/>
      <c r="E25" s="213"/>
      <c r="F25" s="219"/>
      <c r="G25" s="219"/>
      <c r="H25" s="219"/>
      <c r="I25" s="19">
        <v>5</v>
      </c>
      <c r="J25" s="19">
        <v>7.5</v>
      </c>
      <c r="K25" s="9">
        <v>1863.3</v>
      </c>
      <c r="L25" s="51">
        <f t="shared" si="0"/>
        <v>248.44</v>
      </c>
      <c r="M25" s="34"/>
      <c r="N25" s="81">
        <v>7.5</v>
      </c>
      <c r="O25" s="69">
        <f t="shared" si="1"/>
        <v>1770.1349999999998</v>
      </c>
      <c r="P25" s="70">
        <f t="shared" si="2"/>
        <v>236.01799999999997</v>
      </c>
      <c r="Q25" s="71">
        <f t="shared" si="3"/>
        <v>1676.97</v>
      </c>
      <c r="R25" s="117">
        <f t="shared" si="4"/>
        <v>223.596</v>
      </c>
      <c r="S25" s="71">
        <f t="shared" si="5"/>
        <v>1583.8049999999998</v>
      </c>
      <c r="T25" s="71">
        <f t="shared" si="6"/>
        <v>211.17399999999998</v>
      </c>
      <c r="U25" s="71">
        <f t="shared" si="7"/>
        <v>1397.4749999999999</v>
      </c>
      <c r="V25" s="102">
        <f t="shared" si="8"/>
        <v>186.32999999999998</v>
      </c>
    </row>
    <row r="26" spans="1:22" s="3" customFormat="1" ht="25.05" customHeight="1" thickBot="1">
      <c r="A26" s="282"/>
      <c r="B26" s="293"/>
      <c r="C26" s="211"/>
      <c r="D26" s="202"/>
      <c r="E26" s="214"/>
      <c r="F26" s="220"/>
      <c r="G26" s="220"/>
      <c r="H26" s="220"/>
      <c r="I26" s="55">
        <v>10</v>
      </c>
      <c r="J26" s="55">
        <v>15</v>
      </c>
      <c r="K26" s="56">
        <v>3156.63</v>
      </c>
      <c r="L26" s="52">
        <f t="shared" si="0"/>
        <v>210.44200000000001</v>
      </c>
      <c r="M26" s="34"/>
      <c r="N26" s="83">
        <v>15</v>
      </c>
      <c r="O26" s="84">
        <f t="shared" si="1"/>
        <v>2998.7984999999999</v>
      </c>
      <c r="P26" s="85">
        <f t="shared" si="2"/>
        <v>199.91989999999998</v>
      </c>
      <c r="Q26" s="103">
        <f t="shared" si="3"/>
        <v>2840.9670000000001</v>
      </c>
      <c r="R26" s="119">
        <f t="shared" si="4"/>
        <v>189.39780000000002</v>
      </c>
      <c r="S26" s="103">
        <f t="shared" si="5"/>
        <v>2683.1354999999999</v>
      </c>
      <c r="T26" s="103">
        <f t="shared" si="6"/>
        <v>178.87569999999999</v>
      </c>
      <c r="U26" s="103">
        <f t="shared" si="7"/>
        <v>2367.4724999999999</v>
      </c>
      <c r="V26" s="104">
        <f t="shared" si="8"/>
        <v>157.83149999999998</v>
      </c>
    </row>
    <row r="27" spans="1:22" s="3" customFormat="1" ht="25.05" customHeight="1">
      <c r="A27" s="280" t="s">
        <v>78</v>
      </c>
      <c r="B27" s="283" t="s">
        <v>79</v>
      </c>
      <c r="C27" s="209"/>
      <c r="D27" s="200" t="s">
        <v>117</v>
      </c>
      <c r="E27" s="200"/>
      <c r="F27" s="218">
        <v>1.5</v>
      </c>
      <c r="G27" s="221" t="s">
        <v>57</v>
      </c>
      <c r="H27" s="218" t="s">
        <v>51</v>
      </c>
      <c r="I27" s="53">
        <v>1</v>
      </c>
      <c r="J27" s="53">
        <v>1.5</v>
      </c>
      <c r="K27" s="57">
        <v>426.3</v>
      </c>
      <c r="L27" s="50">
        <f t="shared" si="0"/>
        <v>284.2</v>
      </c>
      <c r="M27" s="34"/>
      <c r="N27" s="75">
        <v>1.5</v>
      </c>
      <c r="O27" s="76">
        <f t="shared" si="1"/>
        <v>404.98500000000001</v>
      </c>
      <c r="P27" s="77">
        <f t="shared" si="2"/>
        <v>269.99</v>
      </c>
      <c r="Q27" s="100">
        <f t="shared" si="3"/>
        <v>383.67</v>
      </c>
      <c r="R27" s="118">
        <f t="shared" si="4"/>
        <v>255.78</v>
      </c>
      <c r="S27" s="100">
        <f t="shared" si="5"/>
        <v>362.35500000000002</v>
      </c>
      <c r="T27" s="100">
        <f t="shared" si="6"/>
        <v>241.57000000000002</v>
      </c>
      <c r="U27" s="100">
        <f t="shared" si="7"/>
        <v>319.72500000000002</v>
      </c>
      <c r="V27" s="101">
        <f t="shared" si="8"/>
        <v>213.15</v>
      </c>
    </row>
    <row r="28" spans="1:22" s="3" customFormat="1" ht="25.05" customHeight="1">
      <c r="A28" s="281"/>
      <c r="B28" s="292"/>
      <c r="C28" s="210"/>
      <c r="D28" s="201"/>
      <c r="E28" s="201"/>
      <c r="F28" s="219"/>
      <c r="G28" s="219"/>
      <c r="H28" s="219"/>
      <c r="I28" s="19">
        <v>5</v>
      </c>
      <c r="J28" s="19">
        <v>7.5</v>
      </c>
      <c r="K28" s="9">
        <v>1527.93</v>
      </c>
      <c r="L28" s="51">
        <f t="shared" si="0"/>
        <v>203.72400000000002</v>
      </c>
      <c r="M28" s="34"/>
      <c r="N28" s="81">
        <v>7.5</v>
      </c>
      <c r="O28" s="69">
        <f t="shared" si="1"/>
        <v>1451.5335</v>
      </c>
      <c r="P28" s="70">
        <f t="shared" si="2"/>
        <v>193.5378</v>
      </c>
      <c r="Q28" s="71">
        <f t="shared" si="3"/>
        <v>1375.1370000000002</v>
      </c>
      <c r="R28" s="117">
        <f t="shared" si="4"/>
        <v>183.35160000000002</v>
      </c>
      <c r="S28" s="71">
        <f t="shared" si="5"/>
        <v>1298.7405000000001</v>
      </c>
      <c r="T28" s="71">
        <f t="shared" si="6"/>
        <v>173.16540000000001</v>
      </c>
      <c r="U28" s="71">
        <f t="shared" si="7"/>
        <v>1145.9475</v>
      </c>
      <c r="V28" s="102">
        <f t="shared" si="8"/>
        <v>152.79300000000001</v>
      </c>
    </row>
    <row r="29" spans="1:22" s="3" customFormat="1" ht="25.05" customHeight="1" thickBot="1">
      <c r="A29" s="282"/>
      <c r="B29" s="293"/>
      <c r="C29" s="211"/>
      <c r="D29" s="202"/>
      <c r="E29" s="202"/>
      <c r="F29" s="220"/>
      <c r="G29" s="220"/>
      <c r="H29" s="220"/>
      <c r="I29" s="55">
        <v>10</v>
      </c>
      <c r="J29" s="55">
        <v>15</v>
      </c>
      <c r="K29" s="56">
        <v>2485.86</v>
      </c>
      <c r="L29" s="52">
        <f t="shared" si="0"/>
        <v>165.72400000000002</v>
      </c>
      <c r="M29" s="34"/>
      <c r="N29" s="83">
        <v>15</v>
      </c>
      <c r="O29" s="84">
        <f t="shared" si="1"/>
        <v>2361.567</v>
      </c>
      <c r="P29" s="85">
        <f t="shared" si="2"/>
        <v>157.43780000000001</v>
      </c>
      <c r="Q29" s="103">
        <f t="shared" si="3"/>
        <v>2237.2740000000003</v>
      </c>
      <c r="R29" s="119">
        <f t="shared" si="4"/>
        <v>149.15160000000003</v>
      </c>
      <c r="S29" s="103">
        <f t="shared" si="5"/>
        <v>2112.9810000000002</v>
      </c>
      <c r="T29" s="103">
        <f t="shared" si="6"/>
        <v>140.86540000000002</v>
      </c>
      <c r="U29" s="103">
        <f t="shared" si="7"/>
        <v>1864.395</v>
      </c>
      <c r="V29" s="104">
        <f t="shared" si="8"/>
        <v>124.29299999999999</v>
      </c>
    </row>
    <row r="30" spans="1:22" s="3" customFormat="1" ht="25.05" customHeight="1">
      <c r="A30" s="280" t="s">
        <v>80</v>
      </c>
      <c r="B30" s="283" t="s">
        <v>82</v>
      </c>
      <c r="C30" s="209"/>
      <c r="D30" s="200" t="s">
        <v>118</v>
      </c>
      <c r="E30" s="200"/>
      <c r="F30" s="218">
        <v>1.3</v>
      </c>
      <c r="G30" s="221" t="s">
        <v>62</v>
      </c>
      <c r="H30" s="218" t="s">
        <v>84</v>
      </c>
      <c r="I30" s="53">
        <v>1</v>
      </c>
      <c r="J30" s="53">
        <v>1</v>
      </c>
      <c r="K30" s="57">
        <v>596.24</v>
      </c>
      <c r="L30" s="50">
        <f t="shared" si="0"/>
        <v>596.24</v>
      </c>
      <c r="M30" s="34"/>
      <c r="N30" s="75">
        <v>1</v>
      </c>
      <c r="O30" s="76">
        <f t="shared" si="1"/>
        <v>566.428</v>
      </c>
      <c r="P30" s="77">
        <f t="shared" si="2"/>
        <v>566.428</v>
      </c>
      <c r="Q30" s="100">
        <f t="shared" si="3"/>
        <v>536.61599999999999</v>
      </c>
      <c r="R30" s="118">
        <f t="shared" si="4"/>
        <v>536.61599999999999</v>
      </c>
      <c r="S30" s="100">
        <f t="shared" si="5"/>
        <v>506.80399999999997</v>
      </c>
      <c r="T30" s="100">
        <f t="shared" si="6"/>
        <v>506.80399999999997</v>
      </c>
      <c r="U30" s="100">
        <f t="shared" si="7"/>
        <v>447.18</v>
      </c>
      <c r="V30" s="101">
        <f t="shared" si="8"/>
        <v>447.18</v>
      </c>
    </row>
    <row r="31" spans="1:22" s="3" customFormat="1" ht="25.05" customHeight="1">
      <c r="A31" s="281"/>
      <c r="B31" s="292"/>
      <c r="C31" s="210"/>
      <c r="D31" s="201"/>
      <c r="E31" s="201"/>
      <c r="F31" s="219"/>
      <c r="G31" s="219"/>
      <c r="H31" s="219"/>
      <c r="I31" s="19">
        <v>5</v>
      </c>
      <c r="J31" s="19">
        <v>5</v>
      </c>
      <c r="K31" s="9">
        <v>2176.48</v>
      </c>
      <c r="L31" s="51">
        <f t="shared" si="0"/>
        <v>435.29599999999999</v>
      </c>
      <c r="M31" s="34"/>
      <c r="N31" s="81">
        <v>5</v>
      </c>
      <c r="O31" s="69">
        <f t="shared" si="1"/>
        <v>2067.6559999999999</v>
      </c>
      <c r="P31" s="70">
        <f t="shared" si="2"/>
        <v>413.53120000000001</v>
      </c>
      <c r="Q31" s="71">
        <f t="shared" si="3"/>
        <v>1958.8320000000001</v>
      </c>
      <c r="R31" s="117">
        <f t="shared" si="4"/>
        <v>391.76640000000003</v>
      </c>
      <c r="S31" s="71">
        <f t="shared" si="5"/>
        <v>1850.008</v>
      </c>
      <c r="T31" s="71">
        <f t="shared" si="6"/>
        <v>370.0016</v>
      </c>
      <c r="U31" s="71">
        <f t="shared" si="7"/>
        <v>1632.3600000000001</v>
      </c>
      <c r="V31" s="102">
        <f t="shared" si="8"/>
        <v>326.47200000000004</v>
      </c>
    </row>
    <row r="32" spans="1:22" s="3" customFormat="1" ht="25.05" customHeight="1" thickBot="1">
      <c r="A32" s="282"/>
      <c r="B32" s="293"/>
      <c r="C32" s="211"/>
      <c r="D32" s="202"/>
      <c r="E32" s="202"/>
      <c r="F32" s="220"/>
      <c r="G32" s="220"/>
      <c r="H32" s="220"/>
      <c r="I32" s="55">
        <v>10</v>
      </c>
      <c r="J32" s="55">
        <v>10</v>
      </c>
      <c r="K32" s="56">
        <v>3593</v>
      </c>
      <c r="L32" s="52">
        <f t="shared" si="0"/>
        <v>359.3</v>
      </c>
      <c r="M32" s="34"/>
      <c r="N32" s="83">
        <v>10</v>
      </c>
      <c r="O32" s="84">
        <f t="shared" si="1"/>
        <v>3413.35</v>
      </c>
      <c r="P32" s="85">
        <f t="shared" si="2"/>
        <v>341.33499999999998</v>
      </c>
      <c r="Q32" s="103">
        <f t="shared" si="3"/>
        <v>3233.7000000000003</v>
      </c>
      <c r="R32" s="119">
        <f t="shared" si="4"/>
        <v>323.37</v>
      </c>
      <c r="S32" s="103">
        <f t="shared" si="5"/>
        <v>3054.0499999999997</v>
      </c>
      <c r="T32" s="103">
        <f t="shared" si="6"/>
        <v>305.40499999999997</v>
      </c>
      <c r="U32" s="103">
        <f t="shared" si="7"/>
        <v>2694.75</v>
      </c>
      <c r="V32" s="104">
        <f t="shared" si="8"/>
        <v>269.47500000000002</v>
      </c>
    </row>
    <row r="33" spans="1:22" s="3" customFormat="1" ht="25.05" customHeight="1">
      <c r="A33" s="280" t="s">
        <v>81</v>
      </c>
      <c r="B33" s="283" t="s">
        <v>83</v>
      </c>
      <c r="C33" s="209"/>
      <c r="D33" s="200" t="s">
        <v>119</v>
      </c>
      <c r="E33" s="200"/>
      <c r="F33" s="218">
        <v>1.5</v>
      </c>
      <c r="G33" s="221" t="s">
        <v>85</v>
      </c>
      <c r="H33" s="218" t="s">
        <v>84</v>
      </c>
      <c r="I33" s="53">
        <v>1</v>
      </c>
      <c r="J33" s="53">
        <v>1.5</v>
      </c>
      <c r="K33" s="57">
        <v>694.59</v>
      </c>
      <c r="L33" s="50">
        <f t="shared" si="0"/>
        <v>463.06</v>
      </c>
      <c r="M33" s="34"/>
      <c r="N33" s="75">
        <v>1.5</v>
      </c>
      <c r="O33" s="76">
        <f t="shared" si="1"/>
        <v>659.8605</v>
      </c>
      <c r="P33" s="77">
        <f t="shared" si="2"/>
        <v>439.90699999999998</v>
      </c>
      <c r="Q33" s="100">
        <f t="shared" si="3"/>
        <v>625.13100000000009</v>
      </c>
      <c r="R33" s="118">
        <f t="shared" si="4"/>
        <v>416.75400000000008</v>
      </c>
      <c r="S33" s="100">
        <f t="shared" si="5"/>
        <v>590.40150000000006</v>
      </c>
      <c r="T33" s="100">
        <f t="shared" si="6"/>
        <v>393.60100000000006</v>
      </c>
      <c r="U33" s="100">
        <f t="shared" si="7"/>
        <v>520.9425</v>
      </c>
      <c r="V33" s="101">
        <f t="shared" si="8"/>
        <v>347.29500000000002</v>
      </c>
    </row>
    <row r="34" spans="1:22" s="3" customFormat="1" ht="25.05" customHeight="1">
      <c r="A34" s="281"/>
      <c r="B34" s="292"/>
      <c r="C34" s="210"/>
      <c r="D34" s="201"/>
      <c r="E34" s="201"/>
      <c r="F34" s="219"/>
      <c r="G34" s="219"/>
      <c r="H34" s="219"/>
      <c r="I34" s="19">
        <v>5</v>
      </c>
      <c r="J34" s="19">
        <v>7.5</v>
      </c>
      <c r="K34" s="9">
        <v>2225.61</v>
      </c>
      <c r="L34" s="51">
        <f t="shared" si="0"/>
        <v>296.74799999999999</v>
      </c>
      <c r="M34" s="34"/>
      <c r="N34" s="81">
        <v>7.5</v>
      </c>
      <c r="O34" s="69">
        <f t="shared" si="1"/>
        <v>2114.3294999999998</v>
      </c>
      <c r="P34" s="70">
        <f t="shared" si="2"/>
        <v>281.91059999999999</v>
      </c>
      <c r="Q34" s="71">
        <f t="shared" si="3"/>
        <v>2003.0490000000002</v>
      </c>
      <c r="R34" s="117">
        <f t="shared" si="4"/>
        <v>267.07320000000004</v>
      </c>
      <c r="S34" s="71">
        <f t="shared" si="5"/>
        <v>1891.7685000000001</v>
      </c>
      <c r="T34" s="71">
        <f t="shared" si="6"/>
        <v>252.23580000000001</v>
      </c>
      <c r="U34" s="71">
        <f t="shared" si="7"/>
        <v>1669.2075</v>
      </c>
      <c r="V34" s="102">
        <f t="shared" si="8"/>
        <v>222.56100000000001</v>
      </c>
    </row>
    <row r="35" spans="1:22" s="3" customFormat="1" ht="25.05" customHeight="1" thickBot="1">
      <c r="A35" s="282"/>
      <c r="B35" s="293"/>
      <c r="C35" s="211"/>
      <c r="D35" s="202"/>
      <c r="E35" s="202"/>
      <c r="F35" s="220"/>
      <c r="G35" s="220"/>
      <c r="H35" s="220"/>
      <c r="I35" s="55">
        <v>10</v>
      </c>
      <c r="J35" s="55">
        <v>15</v>
      </c>
      <c r="K35" s="56">
        <v>3273.29</v>
      </c>
      <c r="L35" s="52">
        <f t="shared" si="0"/>
        <v>218.21933333333334</v>
      </c>
      <c r="M35" s="34"/>
      <c r="N35" s="83">
        <v>15</v>
      </c>
      <c r="O35" s="84">
        <f t="shared" si="1"/>
        <v>3109.6254999999996</v>
      </c>
      <c r="P35" s="85">
        <f t="shared" si="2"/>
        <v>207.30836666666664</v>
      </c>
      <c r="Q35" s="103">
        <f t="shared" si="3"/>
        <v>2945.9610000000002</v>
      </c>
      <c r="R35" s="119">
        <f t="shared" si="4"/>
        <v>196.3974</v>
      </c>
      <c r="S35" s="103">
        <f t="shared" si="5"/>
        <v>2782.2964999999999</v>
      </c>
      <c r="T35" s="103">
        <f t="shared" si="6"/>
        <v>185.48643333333334</v>
      </c>
      <c r="U35" s="103">
        <f t="shared" si="7"/>
        <v>2454.9674999999997</v>
      </c>
      <c r="V35" s="104">
        <f t="shared" si="8"/>
        <v>163.66449999999998</v>
      </c>
    </row>
    <row r="36" spans="1:22" s="3" customFormat="1" ht="25.05" customHeight="1">
      <c r="A36" s="280" t="s">
        <v>86</v>
      </c>
      <c r="B36" s="283" t="s">
        <v>87</v>
      </c>
      <c r="C36" s="209"/>
      <c r="D36" s="200" t="s">
        <v>120</v>
      </c>
      <c r="E36" s="200"/>
      <c r="F36" s="218">
        <v>1</v>
      </c>
      <c r="G36" s="273" t="s">
        <v>67</v>
      </c>
      <c r="H36" s="218" t="s">
        <v>29</v>
      </c>
      <c r="I36" s="53">
        <v>1</v>
      </c>
      <c r="J36" s="53">
        <v>1</v>
      </c>
      <c r="K36" s="57">
        <v>1688.28</v>
      </c>
      <c r="L36" s="50">
        <f t="shared" si="0"/>
        <v>1688.28</v>
      </c>
      <c r="M36" s="34"/>
      <c r="N36" s="75">
        <v>1</v>
      </c>
      <c r="O36" s="76">
        <f t="shared" si="1"/>
        <v>1603.866</v>
      </c>
      <c r="P36" s="77">
        <f t="shared" si="2"/>
        <v>1603.866</v>
      </c>
      <c r="Q36" s="100">
        <f t="shared" si="3"/>
        <v>1519.452</v>
      </c>
      <c r="R36" s="118">
        <f t="shared" si="4"/>
        <v>1519.452</v>
      </c>
      <c r="S36" s="100">
        <f t="shared" si="5"/>
        <v>1435.038</v>
      </c>
      <c r="T36" s="100">
        <f t="shared" si="6"/>
        <v>1435.038</v>
      </c>
      <c r="U36" s="100">
        <f t="shared" si="7"/>
        <v>1266.21</v>
      </c>
      <c r="V36" s="101">
        <f t="shared" si="8"/>
        <v>1266.21</v>
      </c>
    </row>
    <row r="37" spans="1:22" s="3" customFormat="1" ht="25.05" customHeight="1">
      <c r="A37" s="281"/>
      <c r="B37" s="292"/>
      <c r="C37" s="210"/>
      <c r="D37" s="201"/>
      <c r="E37" s="201"/>
      <c r="F37" s="219"/>
      <c r="G37" s="201"/>
      <c r="H37" s="219"/>
      <c r="I37" s="19">
        <v>5</v>
      </c>
      <c r="J37" s="19">
        <v>5</v>
      </c>
      <c r="K37" s="9">
        <v>7334.86</v>
      </c>
      <c r="L37" s="51">
        <f t="shared" si="0"/>
        <v>1466.972</v>
      </c>
      <c r="M37" s="34"/>
      <c r="N37" s="81">
        <v>5</v>
      </c>
      <c r="O37" s="69">
        <f t="shared" si="1"/>
        <v>6968.1169999999993</v>
      </c>
      <c r="P37" s="70">
        <f t="shared" si="2"/>
        <v>1393.6233999999999</v>
      </c>
      <c r="Q37" s="71">
        <f t="shared" si="3"/>
        <v>6601.3739999999998</v>
      </c>
      <c r="R37" s="117">
        <f t="shared" si="4"/>
        <v>1320.2747999999999</v>
      </c>
      <c r="S37" s="71">
        <f t="shared" si="5"/>
        <v>6234.6309999999994</v>
      </c>
      <c r="T37" s="71">
        <f t="shared" si="6"/>
        <v>1246.9261999999999</v>
      </c>
      <c r="U37" s="71">
        <f t="shared" si="7"/>
        <v>5501.1449999999995</v>
      </c>
      <c r="V37" s="102">
        <f t="shared" si="8"/>
        <v>1100.2289999999998</v>
      </c>
    </row>
    <row r="38" spans="1:22" s="3" customFormat="1" ht="25.05" customHeight="1" thickBot="1">
      <c r="A38" s="282"/>
      <c r="B38" s="293"/>
      <c r="C38" s="211"/>
      <c r="D38" s="202"/>
      <c r="E38" s="202"/>
      <c r="F38" s="220"/>
      <c r="G38" s="202"/>
      <c r="H38" s="220"/>
      <c r="I38" s="55">
        <v>10</v>
      </c>
      <c r="J38" s="55">
        <v>10</v>
      </c>
      <c r="K38" s="56">
        <v>13624.77</v>
      </c>
      <c r="L38" s="52">
        <f t="shared" si="0"/>
        <v>1362.4770000000001</v>
      </c>
      <c r="M38" s="34"/>
      <c r="N38" s="83">
        <v>10</v>
      </c>
      <c r="O38" s="84">
        <f t="shared" si="1"/>
        <v>12943.531499999999</v>
      </c>
      <c r="P38" s="85">
        <f t="shared" si="2"/>
        <v>1294.3531499999999</v>
      </c>
      <c r="Q38" s="103">
        <f t="shared" si="3"/>
        <v>12262.293000000001</v>
      </c>
      <c r="R38" s="119">
        <f t="shared" si="4"/>
        <v>1226.2293000000002</v>
      </c>
      <c r="S38" s="103">
        <f t="shared" si="5"/>
        <v>11581.0545</v>
      </c>
      <c r="T38" s="103">
        <f t="shared" si="6"/>
        <v>1158.10545</v>
      </c>
      <c r="U38" s="103">
        <f t="shared" si="7"/>
        <v>10218.577499999999</v>
      </c>
      <c r="V38" s="104">
        <f t="shared" si="8"/>
        <v>1021.8577499999999</v>
      </c>
    </row>
    <row r="39" spans="1:22" s="3" customFormat="1" ht="25.05" customHeight="1">
      <c r="A39" s="280" t="s">
        <v>88</v>
      </c>
      <c r="B39" s="283" t="s">
        <v>89</v>
      </c>
      <c r="C39" s="209"/>
      <c r="D39" s="200" t="s">
        <v>121</v>
      </c>
      <c r="E39" s="200"/>
      <c r="F39" s="218">
        <v>0.8</v>
      </c>
      <c r="G39" s="221" t="s">
        <v>62</v>
      </c>
      <c r="H39" s="218" t="s">
        <v>29</v>
      </c>
      <c r="I39" s="53">
        <v>1</v>
      </c>
      <c r="J39" s="53">
        <v>0.8</v>
      </c>
      <c r="K39" s="57">
        <v>1300.1099999999999</v>
      </c>
      <c r="L39" s="50">
        <f t="shared" si="0"/>
        <v>1625.1374999999998</v>
      </c>
      <c r="M39" s="34"/>
      <c r="N39" s="75">
        <v>0.8</v>
      </c>
      <c r="O39" s="76">
        <f t="shared" si="1"/>
        <v>1235.1044999999999</v>
      </c>
      <c r="P39" s="77">
        <f t="shared" si="2"/>
        <v>1543.8806249999998</v>
      </c>
      <c r="Q39" s="100">
        <f t="shared" si="3"/>
        <v>1170.0989999999999</v>
      </c>
      <c r="R39" s="118">
        <f t="shared" si="4"/>
        <v>1462.6237499999997</v>
      </c>
      <c r="S39" s="100">
        <f t="shared" si="5"/>
        <v>1105.0934999999999</v>
      </c>
      <c r="T39" s="100">
        <f t="shared" si="6"/>
        <v>1381.3668749999999</v>
      </c>
      <c r="U39" s="100">
        <f t="shared" si="7"/>
        <v>975.08249999999998</v>
      </c>
      <c r="V39" s="101">
        <f t="shared" si="8"/>
        <v>1218.8531249999999</v>
      </c>
    </row>
    <row r="40" spans="1:22" s="3" customFormat="1" ht="25.05" customHeight="1">
      <c r="A40" s="281"/>
      <c r="B40" s="292"/>
      <c r="C40" s="210"/>
      <c r="D40" s="201"/>
      <c r="E40" s="201"/>
      <c r="F40" s="219"/>
      <c r="G40" s="219"/>
      <c r="H40" s="219"/>
      <c r="I40" s="19">
        <v>5</v>
      </c>
      <c r="J40" s="19">
        <v>4</v>
      </c>
      <c r="K40" s="9">
        <v>4830.43</v>
      </c>
      <c r="L40" s="51">
        <f t="shared" si="0"/>
        <v>1207.6075000000001</v>
      </c>
      <c r="M40" s="34"/>
      <c r="N40" s="81">
        <v>4</v>
      </c>
      <c r="O40" s="69">
        <f t="shared" si="1"/>
        <v>4588.9085000000005</v>
      </c>
      <c r="P40" s="70">
        <f t="shared" si="2"/>
        <v>1147.2271250000001</v>
      </c>
      <c r="Q40" s="71">
        <f t="shared" si="3"/>
        <v>4347.3870000000006</v>
      </c>
      <c r="R40" s="117">
        <f t="shared" si="4"/>
        <v>1086.8467500000002</v>
      </c>
      <c r="S40" s="71">
        <f t="shared" si="5"/>
        <v>4105.8654999999999</v>
      </c>
      <c r="T40" s="71">
        <f t="shared" si="6"/>
        <v>1026.466375</v>
      </c>
      <c r="U40" s="71">
        <f t="shared" si="7"/>
        <v>3622.8225000000002</v>
      </c>
      <c r="V40" s="102">
        <f t="shared" si="8"/>
        <v>905.70562500000005</v>
      </c>
    </row>
    <row r="41" spans="1:22" s="3" customFormat="1" ht="25.05" customHeight="1" thickBot="1">
      <c r="A41" s="282"/>
      <c r="B41" s="293"/>
      <c r="C41" s="211"/>
      <c r="D41" s="202"/>
      <c r="E41" s="202"/>
      <c r="F41" s="220"/>
      <c r="G41" s="220"/>
      <c r="H41" s="220"/>
      <c r="I41" s="55">
        <v>10</v>
      </c>
      <c r="J41" s="55">
        <v>8</v>
      </c>
      <c r="K41" s="56">
        <v>8083.87</v>
      </c>
      <c r="L41" s="52">
        <f t="shared" si="0"/>
        <v>1010.48375</v>
      </c>
      <c r="M41" s="34"/>
      <c r="N41" s="83">
        <v>8</v>
      </c>
      <c r="O41" s="84">
        <f t="shared" si="1"/>
        <v>7679.6764999999996</v>
      </c>
      <c r="P41" s="85">
        <f t="shared" si="2"/>
        <v>959.95956249999995</v>
      </c>
      <c r="Q41" s="103">
        <f t="shared" si="3"/>
        <v>7275.4830000000002</v>
      </c>
      <c r="R41" s="119">
        <f t="shared" si="4"/>
        <v>909.43537500000002</v>
      </c>
      <c r="S41" s="103">
        <f t="shared" si="5"/>
        <v>6871.2894999999999</v>
      </c>
      <c r="T41" s="103">
        <f t="shared" si="6"/>
        <v>858.91118749999998</v>
      </c>
      <c r="U41" s="103">
        <f t="shared" si="7"/>
        <v>6062.9025000000001</v>
      </c>
      <c r="V41" s="104">
        <f t="shared" si="8"/>
        <v>757.86281250000002</v>
      </c>
    </row>
    <row r="42" spans="1:22" s="3" customFormat="1" ht="25.05" customHeight="1">
      <c r="A42" s="280" t="s">
        <v>90</v>
      </c>
      <c r="B42" s="283" t="s">
        <v>91</v>
      </c>
      <c r="C42" s="209"/>
      <c r="D42" s="200" t="s">
        <v>122</v>
      </c>
      <c r="E42" s="200"/>
      <c r="F42" s="218">
        <v>1.5</v>
      </c>
      <c r="G42" s="273" t="s">
        <v>74</v>
      </c>
      <c r="H42" s="218" t="s">
        <v>84</v>
      </c>
      <c r="I42" s="53">
        <v>1</v>
      </c>
      <c r="J42" s="53">
        <v>1.5</v>
      </c>
      <c r="K42" s="57">
        <v>581.4</v>
      </c>
      <c r="L42" s="50">
        <f t="shared" si="0"/>
        <v>387.59999999999997</v>
      </c>
      <c r="M42" s="34"/>
      <c r="N42" s="75">
        <v>1.5</v>
      </c>
      <c r="O42" s="76">
        <f t="shared" si="1"/>
        <v>552.32999999999993</v>
      </c>
      <c r="P42" s="77">
        <f t="shared" si="2"/>
        <v>368.21999999999997</v>
      </c>
      <c r="Q42" s="100">
        <f t="shared" si="3"/>
        <v>523.26</v>
      </c>
      <c r="R42" s="118">
        <f t="shared" si="4"/>
        <v>348.84</v>
      </c>
      <c r="S42" s="100">
        <f t="shared" si="5"/>
        <v>494.18999999999994</v>
      </c>
      <c r="T42" s="100">
        <f t="shared" si="6"/>
        <v>329.46</v>
      </c>
      <c r="U42" s="100">
        <f t="shared" si="7"/>
        <v>436.04999999999995</v>
      </c>
      <c r="V42" s="101">
        <f t="shared" si="8"/>
        <v>290.7</v>
      </c>
    </row>
    <row r="43" spans="1:22" s="3" customFormat="1" ht="25.05" customHeight="1">
      <c r="A43" s="281"/>
      <c r="B43" s="292"/>
      <c r="C43" s="210"/>
      <c r="D43" s="201"/>
      <c r="E43" s="201"/>
      <c r="F43" s="219"/>
      <c r="G43" s="201"/>
      <c r="H43" s="219"/>
      <c r="I43" s="19">
        <v>5</v>
      </c>
      <c r="J43" s="19">
        <v>7.5</v>
      </c>
      <c r="K43" s="9">
        <v>2102.12</v>
      </c>
      <c r="L43" s="51">
        <f t="shared" si="0"/>
        <v>280.28266666666667</v>
      </c>
      <c r="M43" s="34"/>
      <c r="N43" s="81">
        <v>7.5</v>
      </c>
      <c r="O43" s="69">
        <f t="shared" si="1"/>
        <v>1997.0139999999999</v>
      </c>
      <c r="P43" s="70">
        <f t="shared" si="2"/>
        <v>266.26853333333332</v>
      </c>
      <c r="Q43" s="71">
        <f t="shared" si="3"/>
        <v>1891.9079999999999</v>
      </c>
      <c r="R43" s="117">
        <f t="shared" si="4"/>
        <v>252.25439999999998</v>
      </c>
      <c r="S43" s="71">
        <f t="shared" si="5"/>
        <v>1786.8019999999999</v>
      </c>
      <c r="T43" s="71">
        <f t="shared" si="6"/>
        <v>238.24026666666666</v>
      </c>
      <c r="U43" s="71">
        <f t="shared" si="7"/>
        <v>1576.59</v>
      </c>
      <c r="V43" s="102">
        <f t="shared" si="8"/>
        <v>210.21199999999999</v>
      </c>
    </row>
    <row r="44" spans="1:22" s="3" customFormat="1" ht="25.05" customHeight="1" thickBot="1">
      <c r="A44" s="282"/>
      <c r="B44" s="293"/>
      <c r="C44" s="211"/>
      <c r="D44" s="202"/>
      <c r="E44" s="202"/>
      <c r="F44" s="220"/>
      <c r="G44" s="202"/>
      <c r="H44" s="220"/>
      <c r="I44" s="55">
        <v>10</v>
      </c>
      <c r="J44" s="55">
        <v>15</v>
      </c>
      <c r="K44" s="56">
        <v>3444.2</v>
      </c>
      <c r="L44" s="52">
        <f t="shared" si="0"/>
        <v>229.61333333333332</v>
      </c>
      <c r="M44" s="34"/>
      <c r="N44" s="83">
        <v>15</v>
      </c>
      <c r="O44" s="84">
        <f t="shared" si="1"/>
        <v>3271.99</v>
      </c>
      <c r="P44" s="85">
        <f t="shared" si="2"/>
        <v>218.13266666666667</v>
      </c>
      <c r="Q44" s="103">
        <f t="shared" si="3"/>
        <v>3099.7799999999997</v>
      </c>
      <c r="R44" s="119">
        <f t="shared" si="4"/>
        <v>206.65199999999999</v>
      </c>
      <c r="S44" s="103">
        <f t="shared" si="5"/>
        <v>2927.5699999999997</v>
      </c>
      <c r="T44" s="103">
        <f t="shared" si="6"/>
        <v>195.17133333333331</v>
      </c>
      <c r="U44" s="103">
        <f t="shared" si="7"/>
        <v>2583.1499999999996</v>
      </c>
      <c r="V44" s="104">
        <f t="shared" si="8"/>
        <v>172.20999999999998</v>
      </c>
    </row>
    <row r="45" spans="1:22" s="3" customFormat="1" ht="25.05" customHeight="1" thickBot="1">
      <c r="A45" s="264" t="s">
        <v>92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65"/>
      <c r="L45" s="266"/>
      <c r="M45" s="105"/>
      <c r="N45" s="105"/>
      <c r="O45" s="30"/>
      <c r="P45" s="30"/>
      <c r="Q45" s="23"/>
    </row>
    <row r="46" spans="1:22" s="3" customFormat="1" ht="25.05" customHeight="1">
      <c r="A46" s="274" t="s">
        <v>93</v>
      </c>
      <c r="B46" s="275"/>
      <c r="C46" s="209"/>
      <c r="D46" s="200" t="s">
        <v>123</v>
      </c>
      <c r="E46" s="200"/>
      <c r="F46" s="218">
        <v>1.5</v>
      </c>
      <c r="G46" s="221" t="s">
        <v>95</v>
      </c>
      <c r="H46" s="218" t="s">
        <v>66</v>
      </c>
      <c r="I46" s="53">
        <v>1</v>
      </c>
      <c r="J46" s="53">
        <v>1.5</v>
      </c>
      <c r="K46" s="57">
        <v>473.18</v>
      </c>
      <c r="L46" s="50">
        <f>K46/J46</f>
        <v>315.45333333333332</v>
      </c>
      <c r="M46" s="34"/>
      <c r="N46" s="75">
        <v>1.5</v>
      </c>
      <c r="O46" s="76">
        <f>K46*0.95</f>
        <v>449.52099999999996</v>
      </c>
      <c r="P46" s="77">
        <f>O46/N46</f>
        <v>299.68066666666664</v>
      </c>
      <c r="Q46" s="114">
        <f>K46*0.9</f>
        <v>425.86200000000002</v>
      </c>
      <c r="R46" s="79">
        <f>Q46/N46</f>
        <v>283.90800000000002</v>
      </c>
      <c r="S46" s="78">
        <f>K46*0.85</f>
        <v>402.20299999999997</v>
      </c>
      <c r="T46" s="78">
        <f>S46/N46</f>
        <v>268.13533333333334</v>
      </c>
      <c r="U46" s="78">
        <f>K46*0.75</f>
        <v>354.88499999999999</v>
      </c>
      <c r="V46" s="80">
        <f>U46/N46</f>
        <v>236.59</v>
      </c>
    </row>
    <row r="47" spans="1:22" s="3" customFormat="1" ht="25.05" customHeight="1">
      <c r="A47" s="276"/>
      <c r="B47" s="277"/>
      <c r="C47" s="210"/>
      <c r="D47" s="201"/>
      <c r="E47" s="201"/>
      <c r="F47" s="219"/>
      <c r="G47" s="219"/>
      <c r="H47" s="219"/>
      <c r="I47" s="19">
        <v>5</v>
      </c>
      <c r="J47" s="19">
        <v>7.5</v>
      </c>
      <c r="K47" s="9">
        <v>1641.6</v>
      </c>
      <c r="L47" s="51">
        <f t="shared" ref="L47:L51" si="9">K47/J47</f>
        <v>218.88</v>
      </c>
      <c r="M47" s="34"/>
      <c r="N47" s="81">
        <v>7.5</v>
      </c>
      <c r="O47" s="69">
        <f t="shared" ref="O47:O51" si="10">K47*0.95</f>
        <v>1559.5199999999998</v>
      </c>
      <c r="P47" s="70">
        <f t="shared" ref="P47:P51" si="11">O47/N47</f>
        <v>207.93599999999998</v>
      </c>
      <c r="Q47" s="113">
        <f t="shared" ref="Q47:Q51" si="12">K47*0.9</f>
        <v>1477.44</v>
      </c>
      <c r="R47" s="74">
        <f t="shared" ref="R47:R51" si="13">Q47/N47</f>
        <v>196.99200000000002</v>
      </c>
      <c r="S47" s="73">
        <f t="shared" ref="S47:S51" si="14">K47*0.85</f>
        <v>1395.36</v>
      </c>
      <c r="T47" s="73">
        <f t="shared" ref="T47:T51" si="15">S47/N47</f>
        <v>186.04799999999997</v>
      </c>
      <c r="U47" s="73">
        <f t="shared" ref="U47:U51" si="16">K47*0.75</f>
        <v>1231.1999999999998</v>
      </c>
      <c r="V47" s="82">
        <f t="shared" ref="V47:V51" si="17">U47/N47</f>
        <v>164.15999999999997</v>
      </c>
    </row>
    <row r="48" spans="1:22" s="3" customFormat="1" ht="25.05" customHeight="1" thickBot="1">
      <c r="A48" s="278"/>
      <c r="B48" s="279"/>
      <c r="C48" s="211"/>
      <c r="D48" s="202"/>
      <c r="E48" s="202"/>
      <c r="F48" s="220"/>
      <c r="G48" s="220"/>
      <c r="H48" s="220"/>
      <c r="I48" s="55">
        <v>10</v>
      </c>
      <c r="J48" s="55">
        <v>15</v>
      </c>
      <c r="K48" s="56">
        <v>3681.68</v>
      </c>
      <c r="L48" s="52">
        <f t="shared" si="9"/>
        <v>245.44533333333331</v>
      </c>
      <c r="M48" s="34"/>
      <c r="N48" s="83">
        <v>15</v>
      </c>
      <c r="O48" s="84">
        <f t="shared" si="10"/>
        <v>3497.5959999999995</v>
      </c>
      <c r="P48" s="85">
        <f t="shared" si="11"/>
        <v>233.17306666666664</v>
      </c>
      <c r="Q48" s="115">
        <f t="shared" si="12"/>
        <v>3313.5119999999997</v>
      </c>
      <c r="R48" s="87">
        <f t="shared" si="13"/>
        <v>220.90079999999998</v>
      </c>
      <c r="S48" s="86">
        <f t="shared" si="14"/>
        <v>3129.4279999999999</v>
      </c>
      <c r="T48" s="86">
        <f t="shared" si="15"/>
        <v>208.62853333333334</v>
      </c>
      <c r="U48" s="86">
        <f t="shared" si="16"/>
        <v>2761.2599999999998</v>
      </c>
      <c r="V48" s="88">
        <f t="shared" si="17"/>
        <v>184.08399999999997</v>
      </c>
    </row>
    <row r="49" spans="1:22" ht="25.05" customHeight="1">
      <c r="A49" s="274" t="s">
        <v>94</v>
      </c>
      <c r="B49" s="275"/>
      <c r="C49" s="209"/>
      <c r="D49" s="200" t="s">
        <v>124</v>
      </c>
      <c r="E49" s="200"/>
      <c r="F49" s="218">
        <v>1.5</v>
      </c>
      <c r="G49" s="273" t="s">
        <v>95</v>
      </c>
      <c r="H49" s="218" t="s">
        <v>66</v>
      </c>
      <c r="I49" s="53">
        <v>1</v>
      </c>
      <c r="J49" s="53">
        <v>1.5</v>
      </c>
      <c r="K49" s="57">
        <v>521.89</v>
      </c>
      <c r="L49" s="50">
        <f t="shared" si="9"/>
        <v>347.92666666666668</v>
      </c>
      <c r="M49" s="34"/>
      <c r="N49" s="89">
        <v>1.5</v>
      </c>
      <c r="O49" s="90">
        <f t="shared" si="10"/>
        <v>495.79549999999995</v>
      </c>
      <c r="P49" s="91">
        <f t="shared" si="11"/>
        <v>330.53033333333332</v>
      </c>
      <c r="Q49" s="116">
        <f t="shared" si="12"/>
        <v>469.70100000000002</v>
      </c>
      <c r="R49" s="93">
        <f t="shared" si="13"/>
        <v>313.13400000000001</v>
      </c>
      <c r="S49" s="92">
        <f t="shared" si="14"/>
        <v>443.60649999999998</v>
      </c>
      <c r="T49" s="92">
        <f t="shared" si="15"/>
        <v>295.73766666666666</v>
      </c>
      <c r="U49" s="92">
        <f t="shared" si="16"/>
        <v>391.41750000000002</v>
      </c>
      <c r="V49" s="94">
        <f t="shared" si="17"/>
        <v>260.94499999999999</v>
      </c>
    </row>
    <row r="50" spans="1:22" ht="25.05" customHeight="1">
      <c r="A50" s="276"/>
      <c r="B50" s="277"/>
      <c r="C50" s="210"/>
      <c r="D50" s="201"/>
      <c r="E50" s="201"/>
      <c r="F50" s="219"/>
      <c r="G50" s="201"/>
      <c r="H50" s="219"/>
      <c r="I50" s="19">
        <v>5</v>
      </c>
      <c r="J50" s="19">
        <v>7.5</v>
      </c>
      <c r="K50" s="9">
        <v>1885.21</v>
      </c>
      <c r="L50" s="51">
        <f t="shared" si="9"/>
        <v>251.36133333333333</v>
      </c>
      <c r="M50" s="34"/>
      <c r="N50" s="81">
        <v>7.5</v>
      </c>
      <c r="O50" s="69">
        <f t="shared" si="10"/>
        <v>1790.9494999999999</v>
      </c>
      <c r="P50" s="70">
        <f t="shared" si="11"/>
        <v>238.79326666666665</v>
      </c>
      <c r="Q50" s="113">
        <f t="shared" si="12"/>
        <v>1696.6890000000001</v>
      </c>
      <c r="R50" s="74">
        <f t="shared" si="13"/>
        <v>226.2252</v>
      </c>
      <c r="S50" s="73">
        <f t="shared" si="14"/>
        <v>1602.4285</v>
      </c>
      <c r="T50" s="73">
        <f t="shared" si="15"/>
        <v>213.65713333333332</v>
      </c>
      <c r="U50" s="73">
        <f t="shared" si="16"/>
        <v>1413.9075</v>
      </c>
      <c r="V50" s="82">
        <f t="shared" si="17"/>
        <v>188.52100000000002</v>
      </c>
    </row>
    <row r="51" spans="1:22" ht="25.05" customHeight="1" thickBot="1">
      <c r="A51" s="278"/>
      <c r="B51" s="279"/>
      <c r="C51" s="211"/>
      <c r="D51" s="202"/>
      <c r="E51" s="202"/>
      <c r="F51" s="220"/>
      <c r="G51" s="202"/>
      <c r="H51" s="220"/>
      <c r="I51" s="55">
        <v>10</v>
      </c>
      <c r="J51" s="55">
        <v>15</v>
      </c>
      <c r="K51" s="56">
        <v>4412.5600000000004</v>
      </c>
      <c r="L51" s="52">
        <f t="shared" si="9"/>
        <v>294.1706666666667</v>
      </c>
      <c r="M51" s="34"/>
      <c r="N51" s="83">
        <v>15</v>
      </c>
      <c r="O51" s="84">
        <f t="shared" si="10"/>
        <v>4191.9319999999998</v>
      </c>
      <c r="P51" s="85">
        <f t="shared" si="11"/>
        <v>279.46213333333333</v>
      </c>
      <c r="Q51" s="115">
        <f t="shared" si="12"/>
        <v>3971.3040000000005</v>
      </c>
      <c r="R51" s="87">
        <f t="shared" si="13"/>
        <v>264.75360000000006</v>
      </c>
      <c r="S51" s="86">
        <f t="shared" si="14"/>
        <v>3750.6760000000004</v>
      </c>
      <c r="T51" s="86">
        <f t="shared" si="15"/>
        <v>250.04506666666668</v>
      </c>
      <c r="U51" s="86">
        <f t="shared" si="16"/>
        <v>3309.42</v>
      </c>
      <c r="V51" s="88">
        <f t="shared" si="17"/>
        <v>220.62800000000001</v>
      </c>
    </row>
    <row r="52" spans="1:22" ht="25.05" customHeight="1" thickBot="1">
      <c r="A52" s="265" t="s">
        <v>96</v>
      </c>
      <c r="B52" s="265"/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105"/>
      <c r="N52" s="105"/>
      <c r="O52" s="18"/>
      <c r="P52" s="18"/>
      <c r="Q52" s="37"/>
    </row>
    <row r="53" spans="1:22" ht="25.05" customHeight="1" thickBot="1">
      <c r="A53" s="296" t="s">
        <v>97</v>
      </c>
      <c r="B53" s="203" t="s">
        <v>98</v>
      </c>
      <c r="C53" s="209"/>
      <c r="D53" s="200" t="s">
        <v>125</v>
      </c>
      <c r="E53" s="200"/>
      <c r="F53" s="200">
        <v>1</v>
      </c>
      <c r="G53" s="273" t="s">
        <v>53</v>
      </c>
      <c r="H53" s="200" t="s">
        <v>49</v>
      </c>
      <c r="I53" s="53">
        <v>1</v>
      </c>
      <c r="J53" s="53">
        <v>1</v>
      </c>
      <c r="K53" s="57">
        <v>870.18</v>
      </c>
      <c r="L53" s="50">
        <f>K53/J53</f>
        <v>870.18</v>
      </c>
      <c r="M53" s="34"/>
      <c r="N53" s="75">
        <v>1</v>
      </c>
      <c r="O53" s="76">
        <f>K53*0.95</f>
        <v>826.67099999999994</v>
      </c>
      <c r="P53" s="77">
        <f>O53/N53</f>
        <v>826.67099999999994</v>
      </c>
      <c r="Q53" s="109">
        <f>K53*0.9</f>
        <v>783.16199999999992</v>
      </c>
      <c r="R53" s="110">
        <f>Q53/N53</f>
        <v>783.16199999999992</v>
      </c>
      <c r="S53" s="95">
        <f>K53*0.85</f>
        <v>739.65299999999991</v>
      </c>
      <c r="T53" s="95">
        <f>S53/N53</f>
        <v>739.65299999999991</v>
      </c>
      <c r="U53" s="95">
        <f>K53*0.75</f>
        <v>652.63499999999999</v>
      </c>
      <c r="V53" s="96">
        <f>U53/N53</f>
        <v>652.63499999999999</v>
      </c>
    </row>
    <row r="54" spans="1:22" ht="25.05" customHeight="1" thickBot="1">
      <c r="A54" s="297"/>
      <c r="B54" s="232"/>
      <c r="C54" s="210"/>
      <c r="D54" s="201"/>
      <c r="E54" s="201"/>
      <c r="F54" s="201"/>
      <c r="G54" s="201"/>
      <c r="H54" s="201"/>
      <c r="I54" s="19">
        <v>2.5</v>
      </c>
      <c r="J54" s="19">
        <v>2.5</v>
      </c>
      <c r="K54" s="9">
        <v>1828.57</v>
      </c>
      <c r="L54" s="50">
        <f t="shared" ref="L54:L55" si="18">K54/J54</f>
        <v>731.428</v>
      </c>
      <c r="M54" s="34"/>
      <c r="N54" s="81">
        <v>2.5</v>
      </c>
      <c r="O54" s="69">
        <f t="shared" ref="O54:O55" si="19">K54*0.95</f>
        <v>1737.1415</v>
      </c>
      <c r="P54" s="70">
        <f t="shared" ref="P54:P55" si="20">O54/N54</f>
        <v>694.85659999999996</v>
      </c>
      <c r="Q54" s="107">
        <f t="shared" ref="Q54:Q55" si="21">K54*0.9</f>
        <v>1645.713</v>
      </c>
      <c r="R54" s="108">
        <f t="shared" ref="R54:R55" si="22">Q54/N54</f>
        <v>658.28520000000003</v>
      </c>
      <c r="S54" s="72">
        <f t="shared" ref="S54:S55" si="23">K54*0.85</f>
        <v>1554.2845</v>
      </c>
      <c r="T54" s="72">
        <f t="shared" ref="T54:T55" si="24">S54/N54</f>
        <v>621.71379999999999</v>
      </c>
      <c r="U54" s="72">
        <f t="shared" ref="U54:U55" si="25">K54*0.75</f>
        <v>1371.4275</v>
      </c>
      <c r="V54" s="97">
        <f t="shared" ref="V54:V55" si="26">U54/N54</f>
        <v>548.57100000000003</v>
      </c>
    </row>
    <row r="55" spans="1:22" ht="25.05" customHeight="1" thickBot="1">
      <c r="A55" s="298"/>
      <c r="B55" s="234"/>
      <c r="C55" s="211"/>
      <c r="D55" s="202"/>
      <c r="E55" s="202"/>
      <c r="F55" s="202"/>
      <c r="G55" s="202"/>
      <c r="H55" s="202"/>
      <c r="I55" s="55">
        <v>5</v>
      </c>
      <c r="J55" s="55">
        <v>5</v>
      </c>
      <c r="K55" s="56">
        <v>3224.26</v>
      </c>
      <c r="L55" s="106">
        <f t="shared" si="18"/>
        <v>644.85200000000009</v>
      </c>
      <c r="M55" s="34"/>
      <c r="N55" s="83">
        <v>5</v>
      </c>
      <c r="O55" s="84">
        <f t="shared" si="19"/>
        <v>3063.047</v>
      </c>
      <c r="P55" s="85">
        <f t="shared" si="20"/>
        <v>612.60940000000005</v>
      </c>
      <c r="Q55" s="111">
        <f t="shared" si="21"/>
        <v>2901.8340000000003</v>
      </c>
      <c r="R55" s="112">
        <f t="shared" si="22"/>
        <v>580.36680000000001</v>
      </c>
      <c r="S55" s="98">
        <f t="shared" si="23"/>
        <v>2740.6210000000001</v>
      </c>
      <c r="T55" s="98">
        <f t="shared" si="24"/>
        <v>548.12419999999997</v>
      </c>
      <c r="U55" s="98">
        <f t="shared" si="25"/>
        <v>2418.1950000000002</v>
      </c>
      <c r="V55" s="99">
        <f t="shared" si="26"/>
        <v>483.63900000000001</v>
      </c>
    </row>
    <row r="56" spans="1:22" ht="27" customHeight="1">
      <c r="A56" s="259"/>
      <c r="B56" s="259"/>
      <c r="C56" s="259"/>
      <c r="D56" s="259"/>
      <c r="E56" s="259"/>
      <c r="F56" s="259"/>
      <c r="G56" s="259"/>
      <c r="H56" s="259"/>
      <c r="I56" s="259"/>
      <c r="J56" s="259"/>
      <c r="K56" s="259"/>
      <c r="L56" s="259"/>
      <c r="M56" s="259"/>
      <c r="N56" s="259"/>
      <c r="O56" s="8"/>
      <c r="P56" s="8"/>
    </row>
    <row r="57" spans="1:22" ht="18">
      <c r="A57" s="38"/>
      <c r="B57" s="38"/>
      <c r="C57" s="258"/>
      <c r="D57" s="259"/>
      <c r="E57" s="259"/>
      <c r="F57" s="259"/>
      <c r="G57" s="259"/>
      <c r="H57" s="259"/>
      <c r="I57" s="259"/>
      <c r="J57" s="259"/>
      <c r="K57" s="259"/>
      <c r="L57" s="259"/>
      <c r="M57" s="259"/>
      <c r="N57" s="38"/>
      <c r="O57" s="11"/>
      <c r="P57" s="11"/>
    </row>
    <row r="58" spans="1:22" ht="87" customHeight="1">
      <c r="A58" s="39"/>
      <c r="B58" s="40"/>
      <c r="C58" s="260"/>
      <c r="D58" s="260"/>
      <c r="E58" s="260"/>
      <c r="F58" s="260"/>
      <c r="G58" s="260"/>
      <c r="H58" s="260"/>
      <c r="I58" s="260"/>
      <c r="J58" s="260"/>
      <c r="K58" s="260"/>
      <c r="L58" s="260"/>
      <c r="M58" s="260"/>
      <c r="N58" s="41"/>
    </row>
    <row r="59" spans="1:22" ht="59.4" customHeight="1">
      <c r="A59" s="31"/>
      <c r="B59" s="40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31"/>
    </row>
    <row r="60" spans="1:22" ht="60.6" customHeight="1">
      <c r="A60" s="39"/>
      <c r="B60" s="40"/>
      <c r="C60" s="260"/>
      <c r="D60" s="260"/>
      <c r="E60" s="260"/>
      <c r="F60" s="260"/>
      <c r="G60" s="260"/>
      <c r="H60" s="260"/>
      <c r="I60" s="260"/>
      <c r="J60" s="260"/>
      <c r="K60" s="260"/>
      <c r="L60" s="260"/>
      <c r="M60" s="260"/>
      <c r="N60" s="31"/>
    </row>
    <row r="61" spans="1:22" ht="64.8" customHeight="1">
      <c r="A61" s="39"/>
      <c r="B61" s="37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32"/>
    </row>
    <row r="62" spans="1:22" ht="60.6" customHeight="1">
      <c r="A62" s="39"/>
      <c r="B62" s="37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32"/>
    </row>
    <row r="63" spans="1:22" ht="57.6" customHeight="1">
      <c r="A63" s="31"/>
      <c r="B63" s="37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32"/>
    </row>
  </sheetData>
  <mergeCells count="145">
    <mergeCell ref="C6:C8"/>
    <mergeCell ref="D6:E8"/>
    <mergeCell ref="F6:F8"/>
    <mergeCell ref="G6:G8"/>
    <mergeCell ref="H6:H8"/>
    <mergeCell ref="A1:N1"/>
    <mergeCell ref="B2:C2"/>
    <mergeCell ref="D2:E2"/>
    <mergeCell ref="A3:B3"/>
    <mergeCell ref="D3:E3"/>
    <mergeCell ref="F2:L2"/>
    <mergeCell ref="A5:L5"/>
    <mergeCell ref="N5:V5"/>
    <mergeCell ref="C12:C14"/>
    <mergeCell ref="D12:E14"/>
    <mergeCell ref="F12:F14"/>
    <mergeCell ref="G12:G14"/>
    <mergeCell ref="H12:H14"/>
    <mergeCell ref="C9:C11"/>
    <mergeCell ref="D9:E11"/>
    <mergeCell ref="F9:F11"/>
    <mergeCell ref="G9:G11"/>
    <mergeCell ref="H9:H11"/>
    <mergeCell ref="C18:C20"/>
    <mergeCell ref="D18:E20"/>
    <mergeCell ref="F18:F20"/>
    <mergeCell ref="G18:G20"/>
    <mergeCell ref="H18:H20"/>
    <mergeCell ref="A18:A20"/>
    <mergeCell ref="B18:B20"/>
    <mergeCell ref="C15:C17"/>
    <mergeCell ref="D15:E17"/>
    <mergeCell ref="F15:F17"/>
    <mergeCell ref="G15:G17"/>
    <mergeCell ref="H15:H17"/>
    <mergeCell ref="C24:C26"/>
    <mergeCell ref="D24:E26"/>
    <mergeCell ref="F24:F26"/>
    <mergeCell ref="G24:G26"/>
    <mergeCell ref="H24:H26"/>
    <mergeCell ref="B24:B26"/>
    <mergeCell ref="A24:A26"/>
    <mergeCell ref="C21:C23"/>
    <mergeCell ref="D21:E23"/>
    <mergeCell ref="F21:F23"/>
    <mergeCell ref="G21:G23"/>
    <mergeCell ref="H21:H23"/>
    <mergeCell ref="A21:A23"/>
    <mergeCell ref="B21:B23"/>
    <mergeCell ref="C30:C32"/>
    <mergeCell ref="D30:E32"/>
    <mergeCell ref="F30:F32"/>
    <mergeCell ref="G30:G32"/>
    <mergeCell ref="H30:H32"/>
    <mergeCell ref="A30:A32"/>
    <mergeCell ref="B30:B32"/>
    <mergeCell ref="C27:C29"/>
    <mergeCell ref="D27:E29"/>
    <mergeCell ref="F27:F29"/>
    <mergeCell ref="G27:G29"/>
    <mergeCell ref="H27:H29"/>
    <mergeCell ref="A27:A29"/>
    <mergeCell ref="B27:B29"/>
    <mergeCell ref="F36:F38"/>
    <mergeCell ref="G36:G38"/>
    <mergeCell ref="H36:H38"/>
    <mergeCell ref="A36:A38"/>
    <mergeCell ref="B36:B38"/>
    <mergeCell ref="F39:F41"/>
    <mergeCell ref="C33:C35"/>
    <mergeCell ref="D33:E35"/>
    <mergeCell ref="F33:F35"/>
    <mergeCell ref="G33:G35"/>
    <mergeCell ref="H33:H35"/>
    <mergeCell ref="A33:A35"/>
    <mergeCell ref="B33:B35"/>
    <mergeCell ref="G39:G41"/>
    <mergeCell ref="H39:H41"/>
    <mergeCell ref="A42:A44"/>
    <mergeCell ref="B42:B44"/>
    <mergeCell ref="C42:C44"/>
    <mergeCell ref="D42:E44"/>
    <mergeCell ref="A39:A41"/>
    <mergeCell ref="B39:B41"/>
    <mergeCell ref="C39:C41"/>
    <mergeCell ref="D39:E41"/>
    <mergeCell ref="C36:C38"/>
    <mergeCell ref="D36:E38"/>
    <mergeCell ref="D46:E48"/>
    <mergeCell ref="A46:B48"/>
    <mergeCell ref="H53:H55"/>
    <mergeCell ref="F46:F48"/>
    <mergeCell ref="G46:G48"/>
    <mergeCell ref="H46:H48"/>
    <mergeCell ref="F49:F51"/>
    <mergeCell ref="G49:G51"/>
    <mergeCell ref="H49:H51"/>
    <mergeCell ref="C62:M62"/>
    <mergeCell ref="C63:M63"/>
    <mergeCell ref="A6:A8"/>
    <mergeCell ref="B6:B8"/>
    <mergeCell ref="B9:B11"/>
    <mergeCell ref="A9:A11"/>
    <mergeCell ref="B12:B14"/>
    <mergeCell ref="A12:A14"/>
    <mergeCell ref="B15:B17"/>
    <mergeCell ref="A15:A17"/>
    <mergeCell ref="A56:N56"/>
    <mergeCell ref="C57:M57"/>
    <mergeCell ref="C58:M58"/>
    <mergeCell ref="C59:M59"/>
    <mergeCell ref="C60:M60"/>
    <mergeCell ref="C61:M61"/>
    <mergeCell ref="C49:C51"/>
    <mergeCell ref="D49:E51"/>
    <mergeCell ref="F53:F55"/>
    <mergeCell ref="G53:G55"/>
    <mergeCell ref="A53:A55"/>
    <mergeCell ref="B53:B55"/>
    <mergeCell ref="C53:C55"/>
    <mergeCell ref="D53:E55"/>
    <mergeCell ref="A45:L45"/>
    <mergeCell ref="A52:L52"/>
    <mergeCell ref="X3:AD3"/>
    <mergeCell ref="X5:AD5"/>
    <mergeCell ref="Y6:Z6"/>
    <mergeCell ref="AA6:AB6"/>
    <mergeCell ref="AC6:AD6"/>
    <mergeCell ref="Y7:Z7"/>
    <mergeCell ref="AA7:AB7"/>
    <mergeCell ref="AC7:AD7"/>
    <mergeCell ref="Y8:Z8"/>
    <mergeCell ref="AA8:AB8"/>
    <mergeCell ref="AC8:AD8"/>
    <mergeCell ref="Y9:Z9"/>
    <mergeCell ref="Y10:Z10"/>
    <mergeCell ref="AA9:AB9"/>
    <mergeCell ref="AA10:AB10"/>
    <mergeCell ref="AC9:AD9"/>
    <mergeCell ref="AC10:AD10"/>
    <mergeCell ref="F42:F44"/>
    <mergeCell ref="G42:G44"/>
    <mergeCell ref="H42:H44"/>
    <mergeCell ref="A49:B51"/>
    <mergeCell ref="C46:C48"/>
  </mergeCells>
  <conditionalFormatting sqref="A61:B1048576 A4:B4 A6 A9 A24 A57:A58 A3">
    <cfRule type="duplicateValues" dxfId="74" priority="24"/>
  </conditionalFormatting>
  <conditionalFormatting sqref="A61:B1048576">
    <cfRule type="duplicateValues" dxfId="73" priority="23"/>
  </conditionalFormatting>
  <conditionalFormatting sqref="A18">
    <cfRule type="duplicateValues" dxfId="72" priority="22"/>
  </conditionalFormatting>
  <conditionalFormatting sqref="A12">
    <cfRule type="duplicateValues" dxfId="71" priority="25"/>
  </conditionalFormatting>
  <conditionalFormatting sqref="A15">
    <cfRule type="duplicateValues" dxfId="70" priority="26"/>
  </conditionalFormatting>
  <conditionalFormatting sqref="A61:B1048576">
    <cfRule type="duplicateValues" dxfId="69" priority="27"/>
  </conditionalFormatting>
  <conditionalFormatting sqref="A18">
    <cfRule type="duplicateValues" dxfId="68" priority="20"/>
  </conditionalFormatting>
  <conditionalFormatting sqref="A18">
    <cfRule type="duplicateValues" dxfId="67" priority="19"/>
  </conditionalFormatting>
  <conditionalFormatting sqref="A21">
    <cfRule type="duplicateValues" dxfId="66" priority="21"/>
  </conditionalFormatting>
  <conditionalFormatting sqref="A30">
    <cfRule type="duplicateValues" dxfId="65" priority="18"/>
  </conditionalFormatting>
  <conditionalFormatting sqref="A30">
    <cfRule type="duplicateValues" dxfId="64" priority="17"/>
  </conditionalFormatting>
  <conditionalFormatting sqref="A33">
    <cfRule type="duplicateValues" dxfId="63" priority="16"/>
  </conditionalFormatting>
  <conditionalFormatting sqref="A33">
    <cfRule type="duplicateValues" dxfId="62" priority="15"/>
  </conditionalFormatting>
  <conditionalFormatting sqref="A36">
    <cfRule type="duplicateValues" dxfId="61" priority="14"/>
  </conditionalFormatting>
  <conditionalFormatting sqref="A36">
    <cfRule type="duplicateValues" dxfId="60" priority="13"/>
  </conditionalFormatting>
  <conditionalFormatting sqref="A27">
    <cfRule type="duplicateValues" dxfId="59" priority="12"/>
  </conditionalFormatting>
  <conditionalFormatting sqref="A27">
    <cfRule type="duplicateValues" dxfId="58" priority="11"/>
  </conditionalFormatting>
  <conditionalFormatting sqref="A39">
    <cfRule type="duplicateValues" dxfId="57" priority="10"/>
  </conditionalFormatting>
  <conditionalFormatting sqref="A39">
    <cfRule type="duplicateValues" dxfId="56" priority="9"/>
  </conditionalFormatting>
  <conditionalFormatting sqref="A42">
    <cfRule type="duplicateValues" dxfId="55" priority="8"/>
  </conditionalFormatting>
  <conditionalFormatting sqref="A42">
    <cfRule type="duplicateValues" dxfId="54" priority="7"/>
  </conditionalFormatting>
  <conditionalFormatting sqref="A46">
    <cfRule type="duplicateValues" dxfId="53" priority="6"/>
  </conditionalFormatting>
  <conditionalFormatting sqref="A46">
    <cfRule type="duplicateValues" dxfId="52" priority="5"/>
  </conditionalFormatting>
  <conditionalFormatting sqref="A49">
    <cfRule type="duplicateValues" dxfId="51" priority="4"/>
  </conditionalFormatting>
  <conditionalFormatting sqref="A49">
    <cfRule type="duplicateValues" dxfId="50" priority="3"/>
  </conditionalFormatting>
  <conditionalFormatting sqref="A53">
    <cfRule type="duplicateValues" dxfId="49" priority="2"/>
  </conditionalFormatting>
  <conditionalFormatting sqref="A53">
    <cfRule type="duplicateValues" dxfId="48" priority="1"/>
  </conditionalFormatting>
  <pageMargins left="0.7" right="0.7" top="0.75" bottom="0.75" header="0.3" footer="0.3"/>
  <pageSetup paperSize="9" scale="2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A9EF-6437-4C99-92E8-E7751FED3667}">
  <dimension ref="A1:AH70"/>
  <sheetViews>
    <sheetView zoomScale="59" workbookViewId="0">
      <pane ySplit="3" topLeftCell="A16" activePane="bottomLeft" state="frozen"/>
      <selection pane="bottomLeft" activeCell="O41" sqref="O41"/>
    </sheetView>
  </sheetViews>
  <sheetFormatPr defaultColWidth="9" defaultRowHeight="14.4"/>
  <cols>
    <col min="1" max="1" width="19.33203125" style="1" bestFit="1" customWidth="1"/>
    <col min="2" max="2" width="2.33203125" style="1" customWidth="1"/>
    <col min="3" max="3" width="13.88671875" style="12" customWidth="1"/>
    <col min="4" max="4" width="59.88671875" style="12" customWidth="1"/>
    <col min="5" max="5" width="6.5546875" style="12" customWidth="1"/>
    <col min="6" max="8" width="10.77734375" style="12" customWidth="1"/>
    <col min="9" max="10" width="10.77734375" style="13" customWidth="1"/>
    <col min="11" max="12" width="10.77734375" style="14" customWidth="1"/>
    <col min="13" max="22" width="10.77734375" style="1" customWidth="1"/>
    <col min="23" max="27" width="10" style="1" customWidth="1"/>
    <col min="28" max="28" width="18.77734375" style="1" customWidth="1"/>
    <col min="29" max="29" width="10" style="1" customWidth="1"/>
    <col min="30" max="30" width="19.6640625" style="1" customWidth="1"/>
    <col min="31" max="215" width="10" style="1" customWidth="1"/>
    <col min="216" max="16384" width="9" style="1"/>
  </cols>
  <sheetData>
    <row r="1" spans="1:34" ht="80.400000000000006" customHeight="1">
      <c r="A1" s="299"/>
      <c r="B1" s="299"/>
      <c r="C1" s="299"/>
      <c r="D1" s="60"/>
      <c r="E1" s="60"/>
      <c r="F1" s="60"/>
      <c r="G1" s="60"/>
      <c r="H1" s="60"/>
      <c r="I1" s="60"/>
      <c r="J1" s="60"/>
      <c r="K1" s="60"/>
      <c r="L1" s="60"/>
      <c r="M1" s="60"/>
      <c r="N1" s="172"/>
      <c r="O1" s="173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</row>
    <row r="2" spans="1:34" ht="80.400000000000006" customHeight="1" thickBot="1">
      <c r="A2" s="330" t="s">
        <v>158</v>
      </c>
      <c r="B2" s="330"/>
      <c r="C2" s="330"/>
      <c r="D2" s="305" t="s">
        <v>0</v>
      </c>
      <c r="E2" s="305"/>
      <c r="F2" s="168"/>
      <c r="G2" s="328" t="s">
        <v>160</v>
      </c>
      <c r="H2" s="329"/>
      <c r="I2" s="329"/>
      <c r="J2" s="329"/>
      <c r="K2" s="329"/>
      <c r="L2" s="61"/>
      <c r="M2" s="61"/>
      <c r="N2" s="68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4" ht="33" customHeight="1" thickBot="1">
      <c r="A3" s="236" t="s">
        <v>3</v>
      </c>
      <c r="B3" s="237"/>
      <c r="C3" s="135" t="s">
        <v>24</v>
      </c>
      <c r="D3" s="224" t="s">
        <v>4</v>
      </c>
      <c r="E3" s="224"/>
      <c r="F3" s="136" t="s">
        <v>25</v>
      </c>
      <c r="G3" s="136" t="s">
        <v>26</v>
      </c>
      <c r="H3" s="136" t="s">
        <v>27</v>
      </c>
      <c r="I3" s="137" t="s">
        <v>139</v>
      </c>
      <c r="J3" s="137" t="s">
        <v>140</v>
      </c>
      <c r="K3" s="138" t="s">
        <v>6</v>
      </c>
      <c r="L3" s="139" t="s">
        <v>7</v>
      </c>
      <c r="M3" s="62"/>
      <c r="N3" s="174"/>
      <c r="O3" s="175"/>
      <c r="P3" s="174"/>
      <c r="Q3" s="175"/>
      <c r="R3" s="174"/>
      <c r="S3" s="175"/>
      <c r="T3" s="174"/>
      <c r="U3" s="175"/>
      <c r="V3" s="174"/>
      <c r="W3" s="37"/>
      <c r="X3" s="306"/>
      <c r="Y3" s="306"/>
      <c r="Z3" s="306"/>
      <c r="AA3" s="306"/>
      <c r="AB3" s="306"/>
      <c r="AC3" s="306"/>
      <c r="AD3" s="306"/>
      <c r="AE3" s="37"/>
      <c r="AF3" s="37"/>
      <c r="AG3" s="37"/>
      <c r="AH3" s="37"/>
    </row>
    <row r="4" spans="1:34" ht="15" thickBot="1">
      <c r="A4" s="4"/>
      <c r="B4" s="5"/>
      <c r="C4" s="5"/>
      <c r="D4" s="5"/>
      <c r="E4" s="5"/>
      <c r="F4" s="5"/>
      <c r="G4" s="5"/>
      <c r="H4" s="5"/>
      <c r="I4" s="6"/>
      <c r="J4" s="6"/>
      <c r="K4" s="7"/>
      <c r="L4" s="6"/>
      <c r="N4" s="37"/>
      <c r="O4" s="170"/>
      <c r="P4" s="170"/>
      <c r="Q4" s="37"/>
      <c r="R4" s="37"/>
      <c r="S4" s="37"/>
      <c r="T4" s="37"/>
      <c r="U4" s="37"/>
      <c r="V4" s="37"/>
      <c r="W4" s="37"/>
      <c r="X4" s="176"/>
      <c r="Y4" s="176"/>
      <c r="Z4" s="176"/>
      <c r="AA4" s="176"/>
      <c r="AB4" s="176"/>
      <c r="AC4" s="176"/>
      <c r="AD4" s="176"/>
      <c r="AE4" s="37"/>
      <c r="AF4" s="37"/>
      <c r="AG4" s="37"/>
      <c r="AH4" s="37"/>
    </row>
    <row r="5" spans="1:34" ht="25.8" customHeight="1" thickBot="1">
      <c r="A5" s="302" t="s">
        <v>23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4"/>
      <c r="M5" s="63"/>
      <c r="N5" s="307"/>
      <c r="O5" s="307"/>
      <c r="P5" s="307"/>
      <c r="Q5" s="307"/>
      <c r="R5" s="307"/>
      <c r="S5" s="307"/>
      <c r="T5" s="307"/>
      <c r="U5" s="307"/>
      <c r="V5" s="307"/>
      <c r="W5" s="37"/>
      <c r="X5" s="308"/>
      <c r="Y5" s="308"/>
      <c r="Z5" s="308"/>
      <c r="AA5" s="308"/>
      <c r="AB5" s="308"/>
      <c r="AC5" s="308"/>
      <c r="AD5" s="308"/>
      <c r="AE5" s="37"/>
      <c r="AF5" s="37"/>
      <c r="AG5" s="37"/>
      <c r="AH5" s="37"/>
    </row>
    <row r="6" spans="1:34" ht="25.05" customHeight="1">
      <c r="A6" s="233" t="s">
        <v>19</v>
      </c>
      <c r="B6" s="233"/>
      <c r="C6" s="229"/>
      <c r="D6" s="200" t="s">
        <v>161</v>
      </c>
      <c r="E6" s="200"/>
      <c r="F6" s="200">
        <v>1.4</v>
      </c>
      <c r="G6" s="200" t="s">
        <v>33</v>
      </c>
      <c r="H6" s="200" t="s">
        <v>32</v>
      </c>
      <c r="I6" s="53">
        <v>1</v>
      </c>
      <c r="J6" s="53">
        <v>1.38</v>
      </c>
      <c r="K6" s="54">
        <v>1092.49</v>
      </c>
      <c r="L6" s="50">
        <f t="shared" ref="L6:L14" si="0">K6/J6</f>
        <v>791.65942028985512</v>
      </c>
      <c r="M6" s="28"/>
      <c r="N6" s="33"/>
      <c r="O6" s="160"/>
      <c r="P6" s="28"/>
      <c r="Q6" s="18"/>
      <c r="R6" s="18"/>
      <c r="S6" s="18"/>
      <c r="T6" s="18"/>
      <c r="U6" s="18"/>
      <c r="V6" s="18"/>
      <c r="W6" s="37"/>
      <c r="X6" s="177"/>
      <c r="Y6" s="309"/>
      <c r="Z6" s="309"/>
      <c r="AA6" s="310"/>
      <c r="AB6" s="309"/>
      <c r="AC6" s="310"/>
      <c r="AD6" s="309"/>
      <c r="AE6" s="37"/>
      <c r="AF6" s="37"/>
      <c r="AG6" s="37"/>
      <c r="AH6" s="37"/>
    </row>
    <row r="7" spans="1:34" ht="25.05" customHeight="1">
      <c r="A7" s="233"/>
      <c r="B7" s="233"/>
      <c r="C7" s="229"/>
      <c r="D7" s="201"/>
      <c r="E7" s="201"/>
      <c r="F7" s="201"/>
      <c r="G7" s="201"/>
      <c r="H7" s="201"/>
      <c r="I7" s="19">
        <v>2.5</v>
      </c>
      <c r="J7" s="19">
        <v>3.45</v>
      </c>
      <c r="K7" s="9">
        <v>2514.4</v>
      </c>
      <c r="L7" s="51">
        <f t="shared" si="0"/>
        <v>728.8115942028985</v>
      </c>
      <c r="M7" s="28"/>
      <c r="N7" s="33"/>
      <c r="O7" s="160"/>
      <c r="P7" s="28"/>
      <c r="Q7" s="18"/>
      <c r="R7" s="18"/>
      <c r="S7" s="18"/>
      <c r="T7" s="18"/>
      <c r="U7" s="18"/>
      <c r="V7" s="18"/>
      <c r="W7" s="37"/>
      <c r="X7" s="177"/>
      <c r="Y7" s="311"/>
      <c r="Z7" s="311"/>
      <c r="AA7" s="311"/>
      <c r="AB7" s="311"/>
      <c r="AC7" s="311"/>
      <c r="AD7" s="311"/>
      <c r="AE7" s="37"/>
      <c r="AF7" s="37"/>
      <c r="AG7" s="37"/>
      <c r="AH7" s="37"/>
    </row>
    <row r="8" spans="1:34" ht="25.05" customHeight="1" thickBot="1">
      <c r="A8" s="233"/>
      <c r="B8" s="233"/>
      <c r="C8" s="229"/>
      <c r="D8" s="202"/>
      <c r="E8" s="202"/>
      <c r="F8" s="202"/>
      <c r="G8" s="202"/>
      <c r="H8" s="202"/>
      <c r="I8" s="55">
        <v>5</v>
      </c>
      <c r="J8" s="55">
        <v>6.9</v>
      </c>
      <c r="K8" s="56">
        <v>4758.25</v>
      </c>
      <c r="L8" s="52">
        <f t="shared" si="0"/>
        <v>689.60144927536226</v>
      </c>
      <c r="M8" s="28"/>
      <c r="N8" s="33"/>
      <c r="O8" s="160"/>
      <c r="P8" s="28"/>
      <c r="Q8" s="18"/>
      <c r="R8" s="18"/>
      <c r="S8" s="18"/>
      <c r="T8" s="18"/>
      <c r="U8" s="18"/>
      <c r="V8" s="18"/>
      <c r="W8" s="37"/>
      <c r="X8" s="177"/>
      <c r="Y8" s="311"/>
      <c r="Z8" s="311"/>
      <c r="AA8" s="311"/>
      <c r="AB8" s="311"/>
      <c r="AC8" s="311"/>
      <c r="AD8" s="311"/>
      <c r="AE8" s="37"/>
      <c r="AF8" s="37"/>
      <c r="AG8" s="37"/>
      <c r="AH8" s="37"/>
    </row>
    <row r="9" spans="1:34" ht="25.05" customHeight="1">
      <c r="A9" s="312" t="s">
        <v>20</v>
      </c>
      <c r="B9" s="313"/>
      <c r="C9" s="314"/>
      <c r="D9" s="200" t="s">
        <v>162</v>
      </c>
      <c r="E9" s="200"/>
      <c r="F9" s="200">
        <v>1.4</v>
      </c>
      <c r="G9" s="200" t="s">
        <v>33</v>
      </c>
      <c r="H9" s="200" t="s">
        <v>32</v>
      </c>
      <c r="I9" s="53">
        <v>1</v>
      </c>
      <c r="J9" s="53">
        <v>1.37</v>
      </c>
      <c r="K9" s="57">
        <v>915.67</v>
      </c>
      <c r="L9" s="50">
        <f t="shared" si="0"/>
        <v>668.37226277372258</v>
      </c>
      <c r="M9" s="64"/>
      <c r="N9" s="33"/>
      <c r="O9" s="160"/>
      <c r="P9" s="28"/>
      <c r="Q9" s="18"/>
      <c r="R9" s="18"/>
      <c r="S9" s="18"/>
      <c r="T9" s="18"/>
      <c r="U9" s="18"/>
      <c r="V9" s="18"/>
      <c r="W9" s="37"/>
      <c r="X9" s="177"/>
      <c r="Y9" s="311"/>
      <c r="Z9" s="311"/>
      <c r="AA9" s="311"/>
      <c r="AB9" s="311"/>
      <c r="AC9" s="311"/>
      <c r="AD9" s="311"/>
      <c r="AE9" s="37"/>
      <c r="AF9" s="37"/>
      <c r="AG9" s="37"/>
      <c r="AH9" s="37"/>
    </row>
    <row r="10" spans="1:34" ht="25.05" customHeight="1">
      <c r="A10" s="232"/>
      <c r="B10" s="233"/>
      <c r="C10" s="210"/>
      <c r="D10" s="201"/>
      <c r="E10" s="201"/>
      <c r="F10" s="201"/>
      <c r="G10" s="201"/>
      <c r="H10" s="201"/>
      <c r="I10" s="19">
        <v>2.5</v>
      </c>
      <c r="J10" s="19">
        <v>3.4249999999999998</v>
      </c>
      <c r="K10" s="9">
        <v>2072.39</v>
      </c>
      <c r="L10" s="51">
        <f t="shared" si="0"/>
        <v>605.07737226277368</v>
      </c>
      <c r="M10" s="64"/>
      <c r="N10" s="33"/>
      <c r="O10" s="160"/>
      <c r="P10" s="28"/>
      <c r="Q10" s="18"/>
      <c r="R10" s="18"/>
      <c r="S10" s="18"/>
      <c r="T10" s="18"/>
      <c r="U10" s="18"/>
      <c r="V10" s="18"/>
      <c r="W10" s="37"/>
      <c r="X10" s="177"/>
      <c r="Y10" s="311"/>
      <c r="Z10" s="311"/>
      <c r="AA10" s="311"/>
      <c r="AB10" s="311"/>
      <c r="AC10" s="315"/>
      <c r="AD10" s="315"/>
      <c r="AE10" s="37"/>
      <c r="AF10" s="37"/>
      <c r="AG10" s="37"/>
      <c r="AH10" s="37"/>
    </row>
    <row r="11" spans="1:34" ht="25.05" customHeight="1" thickBot="1">
      <c r="A11" s="234"/>
      <c r="B11" s="235"/>
      <c r="C11" s="211"/>
      <c r="D11" s="202"/>
      <c r="E11" s="202"/>
      <c r="F11" s="202"/>
      <c r="G11" s="202"/>
      <c r="H11" s="202"/>
      <c r="I11" s="55">
        <v>5</v>
      </c>
      <c r="J11" s="55">
        <v>6.85</v>
      </c>
      <c r="K11" s="56">
        <v>3874.19</v>
      </c>
      <c r="L11" s="52">
        <f t="shared" si="0"/>
        <v>565.57518248175188</v>
      </c>
      <c r="M11" s="64"/>
      <c r="N11" s="33"/>
      <c r="O11" s="160"/>
      <c r="P11" s="28"/>
      <c r="Q11" s="18"/>
      <c r="R11" s="18"/>
      <c r="S11" s="18"/>
      <c r="T11" s="18"/>
      <c r="U11" s="18"/>
      <c r="V11" s="18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</row>
    <row r="12" spans="1:34" ht="25.05" customHeight="1">
      <c r="A12" s="203" t="s">
        <v>22</v>
      </c>
      <c r="B12" s="204"/>
      <c r="C12" s="209"/>
      <c r="D12" s="200" t="s">
        <v>101</v>
      </c>
      <c r="E12" s="200"/>
      <c r="F12" s="200">
        <v>1.2</v>
      </c>
      <c r="G12" s="200" t="s">
        <v>31</v>
      </c>
      <c r="H12" s="200" t="s">
        <v>30</v>
      </c>
      <c r="I12" s="53">
        <v>1</v>
      </c>
      <c r="J12" s="53">
        <v>1.2</v>
      </c>
      <c r="K12" s="57">
        <v>1487.19</v>
      </c>
      <c r="L12" s="50">
        <f t="shared" si="0"/>
        <v>1239.325</v>
      </c>
      <c r="M12" s="64"/>
      <c r="N12" s="33"/>
      <c r="O12" s="160"/>
      <c r="P12" s="28"/>
      <c r="Q12" s="18"/>
      <c r="R12" s="18"/>
      <c r="S12" s="18"/>
      <c r="T12" s="18"/>
      <c r="U12" s="18"/>
      <c r="V12" s="18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</row>
    <row r="13" spans="1:34" ht="25.05" customHeight="1">
      <c r="A13" s="205"/>
      <c r="B13" s="206"/>
      <c r="C13" s="210"/>
      <c r="D13" s="201"/>
      <c r="E13" s="201"/>
      <c r="F13" s="201"/>
      <c r="G13" s="201"/>
      <c r="H13" s="201"/>
      <c r="I13" s="19">
        <v>2.5</v>
      </c>
      <c r="J13" s="19">
        <v>3</v>
      </c>
      <c r="K13" s="9">
        <v>3501.12</v>
      </c>
      <c r="L13" s="51">
        <f t="shared" si="0"/>
        <v>1167.04</v>
      </c>
      <c r="M13" s="64"/>
      <c r="N13" s="33"/>
      <c r="O13" s="160"/>
      <c r="P13" s="28"/>
      <c r="Q13" s="18"/>
      <c r="R13" s="18"/>
      <c r="S13" s="18"/>
      <c r="T13" s="18"/>
      <c r="U13" s="18"/>
      <c r="V13" s="18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</row>
    <row r="14" spans="1:34" ht="25.05" customHeight="1" thickBot="1">
      <c r="A14" s="207"/>
      <c r="B14" s="208"/>
      <c r="C14" s="211"/>
      <c r="D14" s="202"/>
      <c r="E14" s="202"/>
      <c r="F14" s="202"/>
      <c r="G14" s="202"/>
      <c r="H14" s="202"/>
      <c r="I14" s="55">
        <v>5</v>
      </c>
      <c r="J14" s="55">
        <v>6</v>
      </c>
      <c r="K14" s="56">
        <v>6731.69</v>
      </c>
      <c r="L14" s="52">
        <f t="shared" si="0"/>
        <v>1121.9483333333333</v>
      </c>
      <c r="M14" s="64"/>
      <c r="N14" s="33"/>
      <c r="O14" s="160"/>
      <c r="P14" s="28"/>
      <c r="Q14" s="18"/>
      <c r="R14" s="18"/>
      <c r="S14" s="18"/>
      <c r="T14" s="18"/>
      <c r="U14" s="18"/>
      <c r="V14" s="18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</row>
    <row r="15" spans="1:34" ht="25.05" customHeight="1" thickBot="1">
      <c r="A15" s="316" t="s">
        <v>34</v>
      </c>
      <c r="B15" s="317"/>
      <c r="C15" s="317"/>
      <c r="D15" s="317"/>
      <c r="E15" s="317"/>
      <c r="F15" s="317"/>
      <c r="G15" s="317"/>
      <c r="H15" s="317"/>
      <c r="I15" s="317"/>
      <c r="J15" s="317"/>
      <c r="K15" s="317"/>
      <c r="L15" s="317"/>
      <c r="M15" s="65"/>
      <c r="N15" s="65"/>
      <c r="O15" s="18"/>
      <c r="P15" s="18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</row>
    <row r="16" spans="1:34" ht="25.05" customHeight="1">
      <c r="A16" s="203" t="s">
        <v>159</v>
      </c>
      <c r="B16" s="204"/>
      <c r="C16" s="209"/>
      <c r="D16" s="200" t="s">
        <v>102</v>
      </c>
      <c r="E16" s="200"/>
      <c r="F16" s="200">
        <v>1.3</v>
      </c>
      <c r="G16" s="273" t="s">
        <v>28</v>
      </c>
      <c r="H16" s="200" t="s">
        <v>29</v>
      </c>
      <c r="I16" s="53">
        <v>1</v>
      </c>
      <c r="J16" s="53">
        <v>1.3</v>
      </c>
      <c r="K16" s="57">
        <v>961.46</v>
      </c>
      <c r="L16" s="50">
        <f t="shared" ref="L16:L24" si="1">K16/J16</f>
        <v>739.5846153846154</v>
      </c>
      <c r="M16" s="64"/>
      <c r="N16" s="33"/>
      <c r="O16" s="160"/>
      <c r="P16" s="28"/>
      <c r="Q16" s="178"/>
      <c r="R16" s="178"/>
      <c r="S16" s="178"/>
      <c r="T16" s="178"/>
      <c r="U16" s="178"/>
      <c r="V16" s="178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</row>
    <row r="17" spans="1:34" ht="25.05" customHeight="1">
      <c r="A17" s="205"/>
      <c r="B17" s="206"/>
      <c r="C17" s="210"/>
      <c r="D17" s="201"/>
      <c r="E17" s="201"/>
      <c r="F17" s="201"/>
      <c r="G17" s="201"/>
      <c r="H17" s="201"/>
      <c r="I17" s="19">
        <v>2.5</v>
      </c>
      <c r="J17" s="19">
        <v>3.25</v>
      </c>
      <c r="K17" s="9">
        <v>2230.23</v>
      </c>
      <c r="L17" s="51">
        <f t="shared" si="1"/>
        <v>686.22461538461539</v>
      </c>
      <c r="M17" s="64"/>
      <c r="N17" s="33"/>
      <c r="O17" s="160"/>
      <c r="P17" s="28"/>
      <c r="Q17" s="178"/>
      <c r="R17" s="178"/>
      <c r="S17" s="178"/>
      <c r="T17" s="178"/>
      <c r="U17" s="178"/>
      <c r="V17" s="178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</row>
    <row r="18" spans="1:34" ht="25.05" customHeight="1" thickBot="1">
      <c r="A18" s="207"/>
      <c r="B18" s="208"/>
      <c r="C18" s="211"/>
      <c r="D18" s="202"/>
      <c r="E18" s="202"/>
      <c r="F18" s="202"/>
      <c r="G18" s="202"/>
      <c r="H18" s="202"/>
      <c r="I18" s="55">
        <v>5</v>
      </c>
      <c r="J18" s="55">
        <v>6.5</v>
      </c>
      <c r="K18" s="56">
        <v>4244.0200000000004</v>
      </c>
      <c r="L18" s="52">
        <f t="shared" si="1"/>
        <v>652.92615384615397</v>
      </c>
      <c r="M18" s="64"/>
      <c r="N18" s="33"/>
      <c r="O18" s="160"/>
      <c r="P18" s="28"/>
      <c r="Q18" s="178"/>
      <c r="R18" s="178"/>
      <c r="S18" s="178"/>
      <c r="T18" s="178"/>
      <c r="U18" s="178"/>
      <c r="V18" s="178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</row>
    <row r="19" spans="1:34" s="134" customFormat="1" ht="25.05" customHeight="1">
      <c r="A19" s="203" t="s">
        <v>35</v>
      </c>
      <c r="B19" s="231"/>
      <c r="C19" s="209"/>
      <c r="D19" s="200" t="s">
        <v>163</v>
      </c>
      <c r="E19" s="200"/>
      <c r="F19" s="200">
        <v>1.4</v>
      </c>
      <c r="G19" s="273" t="s">
        <v>28</v>
      </c>
      <c r="H19" s="200" t="s">
        <v>29</v>
      </c>
      <c r="I19" s="53">
        <v>1</v>
      </c>
      <c r="J19" s="53">
        <v>1.4</v>
      </c>
      <c r="K19" s="57">
        <v>1097.29</v>
      </c>
      <c r="L19" s="50">
        <f t="shared" si="1"/>
        <v>783.77857142857147</v>
      </c>
      <c r="M19" s="64"/>
      <c r="N19" s="33"/>
      <c r="O19" s="160"/>
      <c r="P19" s="28"/>
      <c r="Q19" s="178"/>
      <c r="R19" s="178"/>
      <c r="S19" s="178"/>
      <c r="T19" s="178"/>
      <c r="U19" s="178"/>
      <c r="V19" s="178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</row>
    <row r="20" spans="1:34" s="134" customFormat="1" ht="25.05" customHeight="1">
      <c r="A20" s="232"/>
      <c r="B20" s="233"/>
      <c r="C20" s="210"/>
      <c r="D20" s="201"/>
      <c r="E20" s="201"/>
      <c r="F20" s="201"/>
      <c r="G20" s="201"/>
      <c r="H20" s="201"/>
      <c r="I20" s="19">
        <v>2.5</v>
      </c>
      <c r="J20" s="19">
        <v>3.5</v>
      </c>
      <c r="K20" s="9">
        <v>2507.81</v>
      </c>
      <c r="L20" s="51">
        <f t="shared" si="1"/>
        <v>716.51714285714286</v>
      </c>
      <c r="M20" s="64"/>
      <c r="N20" s="33"/>
      <c r="O20" s="160"/>
      <c r="P20" s="28"/>
      <c r="Q20" s="178"/>
      <c r="R20" s="178"/>
      <c r="S20" s="178"/>
      <c r="T20" s="178"/>
      <c r="U20" s="178"/>
      <c r="V20" s="178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</row>
    <row r="21" spans="1:34" s="134" customFormat="1" ht="25.05" customHeight="1" thickBot="1">
      <c r="A21" s="234"/>
      <c r="B21" s="235"/>
      <c r="C21" s="211"/>
      <c r="D21" s="202"/>
      <c r="E21" s="202"/>
      <c r="F21" s="202"/>
      <c r="G21" s="202"/>
      <c r="H21" s="202"/>
      <c r="I21" s="55">
        <v>5</v>
      </c>
      <c r="J21" s="55">
        <v>7</v>
      </c>
      <c r="K21" s="56">
        <v>4721.92</v>
      </c>
      <c r="L21" s="52">
        <f t="shared" si="1"/>
        <v>674.56000000000006</v>
      </c>
      <c r="M21" s="64"/>
      <c r="N21" s="33"/>
      <c r="O21" s="160"/>
      <c r="P21" s="28"/>
      <c r="Q21" s="178"/>
      <c r="R21" s="178"/>
      <c r="S21" s="178"/>
      <c r="T21" s="178"/>
      <c r="U21" s="178"/>
      <c r="V21" s="178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</row>
    <row r="22" spans="1:34" s="134" customFormat="1" ht="25.05" customHeight="1">
      <c r="A22" s="203" t="s">
        <v>36</v>
      </c>
      <c r="B22" s="204"/>
      <c r="C22" s="209"/>
      <c r="D22" s="200" t="s">
        <v>104</v>
      </c>
      <c r="E22" s="200"/>
      <c r="F22" s="200">
        <v>1.4</v>
      </c>
      <c r="G22" s="273" t="s">
        <v>46</v>
      </c>
      <c r="H22" s="200" t="s">
        <v>45</v>
      </c>
      <c r="I22" s="53">
        <v>1</v>
      </c>
      <c r="J22" s="53">
        <v>1.4</v>
      </c>
      <c r="K22" s="57">
        <v>1060.1199999999999</v>
      </c>
      <c r="L22" s="50">
        <f t="shared" si="1"/>
        <v>757.2285714285714</v>
      </c>
      <c r="M22" s="64"/>
      <c r="N22" s="33"/>
      <c r="O22" s="160"/>
      <c r="P22" s="28"/>
      <c r="Q22" s="178"/>
      <c r="R22" s="178"/>
      <c r="S22" s="178"/>
      <c r="T22" s="178"/>
      <c r="U22" s="178"/>
      <c r="V22" s="178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</row>
    <row r="23" spans="1:34" s="134" customFormat="1" ht="25.05" customHeight="1">
      <c r="A23" s="205"/>
      <c r="B23" s="206"/>
      <c r="C23" s="210"/>
      <c r="D23" s="201"/>
      <c r="E23" s="201"/>
      <c r="F23" s="201"/>
      <c r="G23" s="201"/>
      <c r="H23" s="201"/>
      <c r="I23" s="19">
        <v>2.5</v>
      </c>
      <c r="J23" s="19">
        <v>3.5</v>
      </c>
      <c r="K23" s="9">
        <v>2414.9</v>
      </c>
      <c r="L23" s="51">
        <f t="shared" si="1"/>
        <v>689.97142857142865</v>
      </c>
      <c r="M23" s="64"/>
      <c r="N23" s="33"/>
      <c r="O23" s="160"/>
      <c r="P23" s="28"/>
      <c r="Q23" s="178"/>
      <c r="R23" s="178"/>
      <c r="S23" s="178"/>
      <c r="T23" s="178"/>
      <c r="U23" s="178"/>
      <c r="V23" s="178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</row>
    <row r="24" spans="1:34" s="134" customFormat="1" ht="25.05" customHeight="1" thickBot="1">
      <c r="A24" s="207"/>
      <c r="B24" s="208"/>
      <c r="C24" s="211"/>
      <c r="D24" s="202"/>
      <c r="E24" s="202"/>
      <c r="F24" s="202"/>
      <c r="G24" s="202"/>
      <c r="H24" s="202"/>
      <c r="I24" s="55">
        <v>5</v>
      </c>
      <c r="J24" s="55">
        <v>7</v>
      </c>
      <c r="K24" s="56">
        <v>4536.0600000000004</v>
      </c>
      <c r="L24" s="52">
        <f t="shared" si="1"/>
        <v>648.00857142857149</v>
      </c>
      <c r="M24" s="64"/>
      <c r="N24" s="33"/>
      <c r="O24" s="160"/>
      <c r="P24" s="28"/>
      <c r="Q24" s="178"/>
      <c r="R24" s="178"/>
      <c r="S24" s="178"/>
      <c r="T24" s="178"/>
      <c r="U24" s="178"/>
      <c r="V24" s="178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</row>
    <row r="25" spans="1:34" s="134" customFormat="1" ht="25.05" customHeight="1" thickBot="1">
      <c r="A25" s="316" t="s">
        <v>37</v>
      </c>
      <c r="B25" s="317"/>
      <c r="C25" s="317"/>
      <c r="D25" s="317"/>
      <c r="E25" s="317"/>
      <c r="F25" s="317"/>
      <c r="G25" s="317"/>
      <c r="H25" s="317"/>
      <c r="I25" s="317"/>
      <c r="J25" s="317"/>
      <c r="K25" s="317"/>
      <c r="L25" s="317"/>
      <c r="M25" s="65"/>
      <c r="N25" s="65"/>
      <c r="O25" s="30"/>
      <c r="P25" s="30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</row>
    <row r="26" spans="1:34" s="134" customFormat="1" ht="25.05" customHeight="1">
      <c r="A26" s="203" t="s">
        <v>38</v>
      </c>
      <c r="B26" s="204"/>
      <c r="C26" s="209"/>
      <c r="D26" s="200" t="s">
        <v>105</v>
      </c>
      <c r="E26" s="200"/>
      <c r="F26" s="200">
        <v>1.3</v>
      </c>
      <c r="G26" s="200" t="s">
        <v>28</v>
      </c>
      <c r="H26" s="200" t="s">
        <v>29</v>
      </c>
      <c r="I26" s="53">
        <v>1</v>
      </c>
      <c r="J26" s="53">
        <v>1.3</v>
      </c>
      <c r="K26" s="57">
        <v>958.18</v>
      </c>
      <c r="L26" s="50">
        <f>K26/J26</f>
        <v>737.06153846153836</v>
      </c>
      <c r="M26" s="34"/>
      <c r="N26" s="33"/>
      <c r="O26" s="160"/>
      <c r="P26" s="28"/>
      <c r="Q26" s="179"/>
      <c r="R26" s="179"/>
      <c r="S26" s="179"/>
      <c r="T26" s="179"/>
      <c r="U26" s="179"/>
      <c r="V26" s="179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</row>
    <row r="27" spans="1:34" s="134" customFormat="1" ht="25.05" customHeight="1">
      <c r="A27" s="205"/>
      <c r="B27" s="206"/>
      <c r="C27" s="210"/>
      <c r="D27" s="201"/>
      <c r="E27" s="201"/>
      <c r="F27" s="201"/>
      <c r="G27" s="201"/>
      <c r="H27" s="201"/>
      <c r="I27" s="19">
        <v>2.5</v>
      </c>
      <c r="J27" s="19">
        <v>3.25</v>
      </c>
      <c r="K27" s="9">
        <v>2228.1799999999998</v>
      </c>
      <c r="L27" s="51">
        <f t="shared" ref="L27:L31" si="2">K27/J27</f>
        <v>685.59384615384613</v>
      </c>
      <c r="M27" s="34"/>
      <c r="N27" s="33"/>
      <c r="O27" s="160"/>
      <c r="P27" s="28"/>
      <c r="Q27" s="179"/>
      <c r="R27" s="179"/>
      <c r="S27" s="179"/>
      <c r="T27" s="179"/>
      <c r="U27" s="179"/>
      <c r="V27" s="179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</row>
    <row r="28" spans="1:34" s="134" customFormat="1" ht="25.05" customHeight="1" thickBot="1">
      <c r="A28" s="207"/>
      <c r="B28" s="208"/>
      <c r="C28" s="211"/>
      <c r="D28" s="202"/>
      <c r="E28" s="202"/>
      <c r="F28" s="202"/>
      <c r="G28" s="202"/>
      <c r="H28" s="202"/>
      <c r="I28" s="55">
        <v>5</v>
      </c>
      <c r="J28" s="55">
        <v>6.5</v>
      </c>
      <c r="K28" s="56">
        <v>4247.6400000000003</v>
      </c>
      <c r="L28" s="52">
        <f t="shared" si="2"/>
        <v>653.48307692307696</v>
      </c>
      <c r="M28" s="34"/>
      <c r="N28" s="33"/>
      <c r="O28" s="160"/>
      <c r="P28" s="28"/>
      <c r="Q28" s="179"/>
      <c r="R28" s="179"/>
      <c r="S28" s="179"/>
      <c r="T28" s="179"/>
      <c r="U28" s="179"/>
      <c r="V28" s="179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</row>
    <row r="29" spans="1:34" s="134" customFormat="1" ht="25.05" customHeight="1">
      <c r="A29" s="203" t="s">
        <v>39</v>
      </c>
      <c r="B29" s="204"/>
      <c r="C29" s="209"/>
      <c r="D29" s="200" t="s">
        <v>106</v>
      </c>
      <c r="E29" s="200"/>
      <c r="F29" s="200">
        <v>1.3</v>
      </c>
      <c r="G29" s="200" t="s">
        <v>48</v>
      </c>
      <c r="H29" s="200" t="s">
        <v>47</v>
      </c>
      <c r="I29" s="53">
        <v>1</v>
      </c>
      <c r="J29" s="53">
        <v>1.37</v>
      </c>
      <c r="K29" s="57">
        <v>712.26</v>
      </c>
      <c r="L29" s="50">
        <f t="shared" si="2"/>
        <v>519.89781021897807</v>
      </c>
      <c r="M29" s="34"/>
      <c r="N29" s="33"/>
      <c r="O29" s="160"/>
      <c r="P29" s="28"/>
      <c r="Q29" s="179"/>
      <c r="R29" s="179"/>
      <c r="S29" s="179"/>
      <c r="T29" s="179"/>
      <c r="U29" s="179"/>
      <c r="V29" s="179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</row>
    <row r="30" spans="1:34" s="134" customFormat="1" ht="25.05" customHeight="1">
      <c r="A30" s="205"/>
      <c r="B30" s="206"/>
      <c r="C30" s="210"/>
      <c r="D30" s="201"/>
      <c r="E30" s="201"/>
      <c r="F30" s="201"/>
      <c r="G30" s="201"/>
      <c r="H30" s="201"/>
      <c r="I30" s="19">
        <v>2.5</v>
      </c>
      <c r="J30" s="19">
        <v>3.4249999999999998</v>
      </c>
      <c r="K30" s="9">
        <v>1613.39</v>
      </c>
      <c r="L30" s="51">
        <f t="shared" si="2"/>
        <v>471.06277372262781</v>
      </c>
      <c r="M30" s="34"/>
      <c r="N30" s="33"/>
      <c r="O30" s="160"/>
      <c r="P30" s="28"/>
      <c r="Q30" s="179"/>
      <c r="R30" s="179"/>
      <c r="S30" s="179"/>
      <c r="T30" s="179"/>
      <c r="U30" s="179"/>
      <c r="V30" s="179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</row>
    <row r="31" spans="1:34" s="134" customFormat="1" ht="25.05" customHeight="1" thickBot="1">
      <c r="A31" s="207"/>
      <c r="B31" s="208"/>
      <c r="C31" s="211"/>
      <c r="D31" s="202"/>
      <c r="E31" s="202"/>
      <c r="F31" s="202"/>
      <c r="G31" s="202"/>
      <c r="H31" s="202"/>
      <c r="I31" s="55">
        <v>5</v>
      </c>
      <c r="J31" s="55">
        <v>6.85</v>
      </c>
      <c r="K31" s="56">
        <v>3018.09</v>
      </c>
      <c r="L31" s="52">
        <f t="shared" si="2"/>
        <v>440.59708029197083</v>
      </c>
      <c r="M31" s="34"/>
      <c r="N31" s="33"/>
      <c r="O31" s="160"/>
      <c r="P31" s="28"/>
      <c r="Q31" s="179"/>
      <c r="R31" s="179"/>
      <c r="S31" s="179"/>
      <c r="T31" s="179"/>
      <c r="U31" s="179"/>
      <c r="V31" s="179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</row>
    <row r="32" spans="1:34" s="134" customFormat="1" ht="25.05" customHeight="1" thickBot="1">
      <c r="A32" s="316" t="s">
        <v>40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17"/>
      <c r="L32" s="317"/>
      <c r="M32" s="65"/>
      <c r="N32" s="65"/>
      <c r="O32" s="30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</row>
    <row r="33" spans="1:34" s="134" customFormat="1" ht="25.05" customHeight="1">
      <c r="A33" s="318" t="s">
        <v>41</v>
      </c>
      <c r="B33" s="319"/>
      <c r="C33" s="209"/>
      <c r="D33" s="200" t="s">
        <v>107</v>
      </c>
      <c r="E33" s="200"/>
      <c r="F33" s="200">
        <v>1</v>
      </c>
      <c r="G33" s="200" t="s">
        <v>50</v>
      </c>
      <c r="H33" s="200" t="s">
        <v>49</v>
      </c>
      <c r="I33" s="53">
        <v>1</v>
      </c>
      <c r="J33" s="53">
        <v>1</v>
      </c>
      <c r="K33" s="57">
        <v>265.25</v>
      </c>
      <c r="L33" s="50">
        <f>K33/J33</f>
        <v>265.25</v>
      </c>
      <c r="M33" s="34"/>
      <c r="N33" s="33"/>
      <c r="O33" s="160"/>
      <c r="P33" s="28"/>
      <c r="Q33" s="179"/>
      <c r="R33" s="180"/>
      <c r="S33" s="180"/>
      <c r="T33" s="180"/>
      <c r="U33" s="179"/>
      <c r="V33" s="179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</row>
    <row r="34" spans="1:34" s="134" customFormat="1" ht="25.05" customHeight="1">
      <c r="A34" s="320"/>
      <c r="B34" s="321"/>
      <c r="C34" s="210"/>
      <c r="D34" s="201"/>
      <c r="E34" s="201"/>
      <c r="F34" s="201"/>
      <c r="G34" s="201"/>
      <c r="H34" s="201"/>
      <c r="I34" s="19">
        <v>2.5</v>
      </c>
      <c r="J34" s="19">
        <v>2.5</v>
      </c>
      <c r="K34" s="9">
        <v>485.75</v>
      </c>
      <c r="L34" s="51">
        <f t="shared" ref="L34:L38" si="3">K34/J34</f>
        <v>194.3</v>
      </c>
      <c r="M34" s="34"/>
      <c r="N34" s="33"/>
      <c r="O34" s="160"/>
      <c r="P34" s="28"/>
      <c r="Q34" s="179"/>
      <c r="R34" s="180"/>
      <c r="S34" s="180"/>
      <c r="T34" s="180"/>
      <c r="U34" s="179"/>
      <c r="V34" s="179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</row>
    <row r="35" spans="1:34" s="134" customFormat="1" ht="25.05" customHeight="1" thickBot="1">
      <c r="A35" s="322"/>
      <c r="B35" s="323"/>
      <c r="C35" s="211"/>
      <c r="D35" s="202"/>
      <c r="E35" s="202"/>
      <c r="F35" s="202"/>
      <c r="G35" s="202"/>
      <c r="H35" s="202"/>
      <c r="I35" s="55">
        <v>5</v>
      </c>
      <c r="J35" s="55">
        <v>5</v>
      </c>
      <c r="K35" s="56">
        <v>778.25</v>
      </c>
      <c r="L35" s="52">
        <f t="shared" si="3"/>
        <v>155.65</v>
      </c>
      <c r="M35" s="34"/>
      <c r="N35" s="33"/>
      <c r="O35" s="160"/>
      <c r="P35" s="28"/>
      <c r="Q35" s="179"/>
      <c r="R35" s="180"/>
      <c r="S35" s="180"/>
      <c r="T35" s="180"/>
      <c r="U35" s="179"/>
      <c r="V35" s="179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</row>
    <row r="36" spans="1:34" s="134" customFormat="1" ht="25.05" customHeight="1">
      <c r="A36" s="203" t="s">
        <v>42</v>
      </c>
      <c r="B36" s="204"/>
      <c r="C36" s="209"/>
      <c r="D36" s="200" t="s">
        <v>108</v>
      </c>
      <c r="E36" s="200"/>
      <c r="F36" s="200">
        <v>1.2</v>
      </c>
      <c r="G36" s="200" t="s">
        <v>52</v>
      </c>
      <c r="H36" s="200" t="s">
        <v>51</v>
      </c>
      <c r="I36" s="53">
        <v>1</v>
      </c>
      <c r="J36" s="53">
        <v>1.2</v>
      </c>
      <c r="K36" s="57">
        <v>818.16</v>
      </c>
      <c r="L36" s="50">
        <f t="shared" si="3"/>
        <v>681.8</v>
      </c>
      <c r="M36" s="34"/>
      <c r="N36" s="33"/>
      <c r="O36" s="160"/>
      <c r="P36" s="28"/>
      <c r="Q36" s="179"/>
      <c r="R36" s="180"/>
      <c r="S36" s="180"/>
      <c r="T36" s="180"/>
      <c r="U36" s="179"/>
      <c r="V36" s="179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</row>
    <row r="37" spans="1:34" s="134" customFormat="1" ht="25.05" customHeight="1">
      <c r="A37" s="205"/>
      <c r="B37" s="206"/>
      <c r="C37" s="210"/>
      <c r="D37" s="201"/>
      <c r="E37" s="201"/>
      <c r="F37" s="201"/>
      <c r="G37" s="201"/>
      <c r="H37" s="201"/>
      <c r="I37" s="19">
        <v>2.5</v>
      </c>
      <c r="J37" s="19">
        <v>3</v>
      </c>
      <c r="K37" s="9">
        <v>1748.02</v>
      </c>
      <c r="L37" s="51">
        <f t="shared" si="3"/>
        <v>582.67333333333329</v>
      </c>
      <c r="M37" s="34"/>
      <c r="N37" s="33"/>
      <c r="O37" s="160"/>
      <c r="P37" s="28"/>
      <c r="Q37" s="179"/>
      <c r="R37" s="180"/>
      <c r="S37" s="180"/>
      <c r="T37" s="180"/>
      <c r="U37" s="179"/>
      <c r="V37" s="179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</row>
    <row r="38" spans="1:34" s="134" customFormat="1" ht="25.05" customHeight="1" thickBot="1">
      <c r="A38" s="207"/>
      <c r="B38" s="208"/>
      <c r="C38" s="211"/>
      <c r="D38" s="202"/>
      <c r="E38" s="202"/>
      <c r="F38" s="202"/>
      <c r="G38" s="202"/>
      <c r="H38" s="202"/>
      <c r="I38" s="55">
        <v>5</v>
      </c>
      <c r="J38" s="55">
        <v>6</v>
      </c>
      <c r="K38" s="56">
        <v>3125.04</v>
      </c>
      <c r="L38" s="52">
        <f t="shared" si="3"/>
        <v>520.84</v>
      </c>
      <c r="M38" s="34"/>
      <c r="N38" s="33"/>
      <c r="O38" s="160"/>
      <c r="P38" s="28"/>
      <c r="Q38" s="179"/>
      <c r="R38" s="180"/>
      <c r="S38" s="180"/>
      <c r="T38" s="180"/>
      <c r="U38" s="179"/>
      <c r="V38" s="179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</row>
    <row r="39" spans="1:34" s="134" customFormat="1" ht="26.4" customHeight="1">
      <c r="A39" s="316" t="s">
        <v>43</v>
      </c>
      <c r="B39" s="317"/>
      <c r="C39" s="317"/>
      <c r="D39" s="317"/>
      <c r="E39" s="317"/>
      <c r="F39" s="317"/>
      <c r="G39" s="317"/>
      <c r="H39" s="317"/>
      <c r="I39" s="317"/>
      <c r="J39" s="317"/>
      <c r="K39" s="317"/>
      <c r="L39" s="317"/>
      <c r="M39" s="65"/>
      <c r="N39" s="65"/>
      <c r="O39" s="30"/>
      <c r="P39" s="30"/>
    </row>
    <row r="40" spans="1:34" s="134" customFormat="1" ht="26.4" customHeight="1">
      <c r="A40" s="233" t="s">
        <v>44</v>
      </c>
      <c r="B40" s="206"/>
      <c r="C40" s="210"/>
      <c r="D40" s="201" t="s">
        <v>109</v>
      </c>
      <c r="E40" s="201"/>
      <c r="F40" s="201">
        <v>1</v>
      </c>
      <c r="G40" s="201" t="s">
        <v>53</v>
      </c>
      <c r="H40" s="201" t="s">
        <v>49</v>
      </c>
      <c r="I40" s="19">
        <v>1</v>
      </c>
      <c r="J40" s="19">
        <v>1</v>
      </c>
      <c r="K40" s="9">
        <v>866.73</v>
      </c>
      <c r="L40" s="169">
        <f>K40/J40</f>
        <v>866.73</v>
      </c>
      <c r="M40" s="34"/>
      <c r="N40" s="157"/>
      <c r="O40" s="160"/>
      <c r="P40" s="28"/>
      <c r="Q40" s="161"/>
      <c r="R40" s="161"/>
      <c r="S40" s="162"/>
      <c r="T40" s="162"/>
      <c r="U40" s="161"/>
      <c r="V40" s="161"/>
      <c r="W40" s="171"/>
      <c r="X40" s="171"/>
    </row>
    <row r="41" spans="1:34" s="134" customFormat="1" ht="26.4" customHeight="1">
      <c r="A41" s="206"/>
      <c r="B41" s="206"/>
      <c r="C41" s="210"/>
      <c r="D41" s="201"/>
      <c r="E41" s="201"/>
      <c r="F41" s="201"/>
      <c r="G41" s="201"/>
      <c r="H41" s="201"/>
      <c r="I41" s="19">
        <v>2.5</v>
      </c>
      <c r="J41" s="19">
        <v>2.5</v>
      </c>
      <c r="K41" s="9">
        <v>1974.79</v>
      </c>
      <c r="L41" s="169">
        <f t="shared" ref="L41:L42" si="4">K41/J41</f>
        <v>789.91599999999994</v>
      </c>
      <c r="M41" s="34"/>
      <c r="N41" s="157"/>
      <c r="O41" s="160"/>
      <c r="P41" s="28"/>
      <c r="Q41" s="161"/>
      <c r="R41" s="161"/>
      <c r="S41" s="162"/>
      <c r="T41" s="162"/>
      <c r="U41" s="161"/>
      <c r="V41" s="161"/>
      <c r="W41" s="171"/>
      <c r="X41" s="171"/>
    </row>
    <row r="42" spans="1:34" s="134" customFormat="1" ht="26.4" customHeight="1">
      <c r="A42" s="206"/>
      <c r="B42" s="206"/>
      <c r="C42" s="210"/>
      <c r="D42" s="201"/>
      <c r="E42" s="201"/>
      <c r="F42" s="201"/>
      <c r="G42" s="201"/>
      <c r="H42" s="201"/>
      <c r="I42" s="19">
        <v>5</v>
      </c>
      <c r="J42" s="19">
        <v>5</v>
      </c>
      <c r="K42" s="9">
        <v>3709.93</v>
      </c>
      <c r="L42" s="169">
        <f t="shared" si="4"/>
        <v>741.98599999999999</v>
      </c>
      <c r="M42" s="34"/>
      <c r="N42" s="157"/>
      <c r="O42" s="160"/>
      <c r="P42" s="28"/>
      <c r="Q42" s="161"/>
      <c r="R42" s="161"/>
      <c r="S42" s="162"/>
      <c r="T42" s="162"/>
      <c r="U42" s="161"/>
      <c r="V42" s="161"/>
      <c r="W42" s="171"/>
      <c r="X42" s="171"/>
    </row>
    <row r="43" spans="1:34" s="134" customFormat="1" ht="26.4" customHeight="1">
      <c r="A43" s="154"/>
      <c r="B43" s="154"/>
      <c r="C43" s="155"/>
      <c r="D43" s="156"/>
      <c r="E43" s="156"/>
      <c r="F43" s="156"/>
      <c r="G43" s="156"/>
      <c r="H43" s="156"/>
      <c r="I43" s="157"/>
      <c r="J43" s="157"/>
      <c r="K43" s="158"/>
      <c r="L43" s="159"/>
      <c r="M43" s="34"/>
      <c r="N43" s="157"/>
      <c r="O43" s="160"/>
      <c r="P43" s="28"/>
      <c r="Q43" s="161"/>
      <c r="R43" s="161"/>
      <c r="S43" s="162"/>
      <c r="T43" s="162"/>
      <c r="U43" s="161"/>
      <c r="V43" s="161"/>
    </row>
    <row r="44" spans="1:34" s="134" customFormat="1" ht="26.4" customHeight="1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163"/>
    </row>
    <row r="45" spans="1:34" s="134" customFormat="1" ht="26.4" customHeight="1">
      <c r="A45" s="164"/>
      <c r="B45" s="164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2"/>
      <c r="O45" s="182"/>
      <c r="P45" s="163"/>
    </row>
    <row r="46" spans="1:34" s="134" customFormat="1" ht="116.4" customHeight="1">
      <c r="A46" s="165"/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23"/>
      <c r="Q46" s="23"/>
    </row>
    <row r="47" spans="1:34" s="134" customFormat="1" ht="116.4" customHeight="1">
      <c r="A47" s="165"/>
      <c r="B47" s="166"/>
      <c r="C47" s="324"/>
      <c r="D47" s="324"/>
      <c r="E47" s="324"/>
      <c r="F47" s="324"/>
      <c r="G47" s="324"/>
      <c r="H47" s="324"/>
      <c r="I47" s="324"/>
      <c r="J47" s="324"/>
      <c r="K47" s="324"/>
      <c r="L47" s="324"/>
      <c r="M47" s="324"/>
      <c r="N47" s="325"/>
      <c r="O47" s="325"/>
      <c r="P47" s="30"/>
      <c r="Q47" s="23"/>
    </row>
    <row r="48" spans="1:34" s="134" customFormat="1" ht="116.4" customHeight="1">
      <c r="A48" s="165"/>
      <c r="B48" s="166"/>
      <c r="C48" s="324"/>
      <c r="D48" s="324"/>
      <c r="E48" s="324"/>
      <c r="F48" s="324"/>
      <c r="G48" s="324"/>
      <c r="H48" s="324"/>
      <c r="I48" s="324"/>
      <c r="J48" s="324"/>
      <c r="K48" s="324"/>
      <c r="L48" s="324"/>
      <c r="M48" s="324"/>
      <c r="N48" s="325"/>
      <c r="O48" s="325"/>
      <c r="P48" s="30"/>
      <c r="Q48" s="23"/>
    </row>
    <row r="49" spans="1:17" s="134" customFormat="1" ht="164.1" customHeight="1">
      <c r="A49" s="165"/>
      <c r="B49" s="167"/>
      <c r="C49" s="326"/>
      <c r="D49" s="326"/>
      <c r="E49" s="326"/>
      <c r="F49" s="326"/>
      <c r="G49" s="326"/>
      <c r="H49" s="326"/>
      <c r="I49" s="326"/>
      <c r="J49" s="326"/>
      <c r="K49" s="326"/>
      <c r="L49" s="326"/>
      <c r="M49" s="326"/>
      <c r="N49" s="327"/>
      <c r="O49" s="327"/>
      <c r="P49" s="30"/>
      <c r="Q49" s="23"/>
    </row>
    <row r="50" spans="1:17" s="134" customFormat="1" ht="116.4" customHeight="1">
      <c r="A50" s="165"/>
      <c r="B50" s="167"/>
      <c r="C50" s="326"/>
      <c r="D50" s="326"/>
      <c r="E50" s="326"/>
      <c r="F50" s="326"/>
      <c r="G50" s="326"/>
      <c r="H50" s="326"/>
      <c r="I50" s="326"/>
      <c r="J50" s="326"/>
      <c r="K50" s="326"/>
      <c r="L50" s="326"/>
      <c r="M50" s="326"/>
      <c r="N50" s="327"/>
      <c r="O50" s="327"/>
      <c r="P50" s="30"/>
      <c r="Q50" s="23"/>
    </row>
    <row r="51" spans="1:17" s="134" customFormat="1" ht="116.4" customHeight="1">
      <c r="A51" s="165"/>
      <c r="B51" s="167"/>
      <c r="C51" s="326"/>
      <c r="D51" s="326"/>
      <c r="E51" s="326"/>
      <c r="F51" s="326"/>
      <c r="G51" s="326"/>
      <c r="H51" s="326"/>
      <c r="I51" s="326"/>
      <c r="J51" s="326"/>
      <c r="K51" s="326"/>
      <c r="L51" s="326"/>
      <c r="M51" s="326"/>
      <c r="N51" s="327"/>
      <c r="O51" s="327"/>
      <c r="P51" s="30"/>
      <c r="Q51" s="23"/>
    </row>
    <row r="52" spans="1:17" s="134" customFormat="1" ht="37.200000000000003" customHeight="1">
      <c r="A52" s="249"/>
      <c r="B52" s="249"/>
      <c r="C52" s="250"/>
      <c r="D52" s="248"/>
      <c r="E52" s="248"/>
      <c r="F52" s="132"/>
      <c r="G52" s="132"/>
      <c r="H52" s="132"/>
      <c r="I52" s="33"/>
      <c r="J52" s="33"/>
      <c r="K52" s="27"/>
      <c r="L52" s="28"/>
      <c r="M52" s="34"/>
      <c r="N52" s="35"/>
      <c r="O52" s="30"/>
      <c r="P52" s="30"/>
      <c r="Q52" s="23"/>
    </row>
    <row r="53" spans="1:17" s="134" customFormat="1" ht="32.4" customHeight="1">
      <c r="A53" s="249"/>
      <c r="B53" s="249"/>
      <c r="C53" s="250"/>
      <c r="D53" s="248"/>
      <c r="E53" s="248"/>
      <c r="F53" s="132"/>
      <c r="G53" s="132"/>
      <c r="H53" s="132"/>
      <c r="I53" s="33"/>
      <c r="J53" s="33"/>
      <c r="K53" s="27"/>
      <c r="L53" s="28"/>
      <c r="M53" s="34"/>
      <c r="N53" s="35"/>
      <c r="O53" s="30"/>
      <c r="P53" s="30"/>
      <c r="Q53" s="23"/>
    </row>
    <row r="54" spans="1:17" s="134" customFormat="1" ht="26.4" customHeight="1">
      <c r="A54" s="249"/>
      <c r="B54" s="249"/>
      <c r="C54" s="250"/>
      <c r="D54" s="248"/>
      <c r="E54" s="248"/>
      <c r="F54" s="132"/>
      <c r="G54" s="132"/>
      <c r="H54" s="132"/>
      <c r="I54" s="33"/>
      <c r="J54" s="33"/>
      <c r="K54" s="27"/>
      <c r="L54" s="28"/>
      <c r="M54" s="34"/>
      <c r="N54" s="35"/>
      <c r="O54" s="30"/>
      <c r="P54" s="30"/>
      <c r="Q54" s="23"/>
    </row>
    <row r="55" spans="1:17" s="134" customFormat="1" ht="79.8" customHeight="1">
      <c r="A55" s="130"/>
      <c r="B55" s="130"/>
      <c r="C55" s="131"/>
      <c r="D55" s="248"/>
      <c r="E55" s="248"/>
      <c r="F55" s="132"/>
      <c r="G55" s="132"/>
      <c r="H55" s="132"/>
      <c r="I55" s="26"/>
      <c r="J55" s="26"/>
      <c r="K55" s="27"/>
      <c r="L55" s="28"/>
      <c r="M55" s="29"/>
      <c r="N55" s="130"/>
      <c r="O55" s="30"/>
      <c r="P55" s="30"/>
      <c r="Q55" s="23"/>
    </row>
    <row r="56" spans="1:17" s="11" customFormat="1" ht="18.600000000000001" customHeight="1">
      <c r="A56" s="263"/>
      <c r="B56" s="263"/>
      <c r="C56" s="263"/>
      <c r="D56" s="263"/>
      <c r="E56" s="263"/>
      <c r="F56" s="263"/>
      <c r="G56" s="263"/>
      <c r="H56" s="263"/>
      <c r="I56" s="263"/>
      <c r="J56" s="263"/>
      <c r="K56" s="263"/>
      <c r="L56" s="263"/>
      <c r="M56" s="263"/>
      <c r="N56" s="263"/>
      <c r="O56" s="36"/>
      <c r="P56" s="36"/>
      <c r="Q56" s="36"/>
    </row>
    <row r="57" spans="1:17" ht="25.95" customHeight="1">
      <c r="A57" s="249"/>
      <c r="B57" s="249"/>
      <c r="C57" s="250"/>
      <c r="D57" s="251"/>
      <c r="E57" s="251"/>
      <c r="F57" s="133"/>
      <c r="G57" s="133"/>
      <c r="H57" s="133"/>
      <c r="I57" s="26"/>
      <c r="J57" s="26"/>
      <c r="K57" s="27"/>
      <c r="L57" s="28"/>
      <c r="M57" s="34"/>
      <c r="N57" s="130"/>
      <c r="O57" s="18"/>
      <c r="P57" s="18"/>
      <c r="Q57" s="37"/>
    </row>
    <row r="58" spans="1:17" ht="25.95" customHeight="1">
      <c r="A58" s="249"/>
      <c r="B58" s="249"/>
      <c r="C58" s="250"/>
      <c r="D58" s="251"/>
      <c r="E58" s="251"/>
      <c r="F58" s="133"/>
      <c r="G58" s="133"/>
      <c r="H58" s="133"/>
      <c r="I58" s="26"/>
      <c r="J58" s="26"/>
      <c r="K58" s="27"/>
      <c r="L58" s="28"/>
      <c r="M58" s="34"/>
      <c r="N58" s="130"/>
      <c r="O58" s="18"/>
      <c r="P58" s="18"/>
      <c r="Q58" s="37"/>
    </row>
    <row r="59" spans="1:17" ht="34.200000000000003" customHeight="1">
      <c r="A59" s="249"/>
      <c r="B59" s="249"/>
      <c r="C59" s="250"/>
      <c r="D59" s="251"/>
      <c r="E59" s="251"/>
      <c r="F59" s="133"/>
      <c r="G59" s="133"/>
      <c r="H59" s="133"/>
      <c r="I59" s="26"/>
      <c r="J59" s="26"/>
      <c r="K59" s="27"/>
      <c r="L59" s="28"/>
      <c r="M59" s="34"/>
      <c r="N59" s="130"/>
      <c r="O59" s="18"/>
      <c r="P59" s="18"/>
      <c r="Q59" s="37"/>
    </row>
    <row r="60" spans="1:17" ht="27" customHeight="1">
      <c r="A60" s="249"/>
      <c r="B60" s="249"/>
      <c r="C60" s="250"/>
      <c r="D60" s="251"/>
      <c r="E60" s="251"/>
      <c r="F60" s="133"/>
      <c r="G60" s="133"/>
      <c r="H60" s="133"/>
      <c r="I60" s="26"/>
      <c r="J60" s="26"/>
      <c r="K60" s="27"/>
      <c r="L60" s="28"/>
      <c r="M60" s="34"/>
      <c r="N60" s="130"/>
      <c r="O60" s="18"/>
      <c r="P60" s="18"/>
      <c r="Q60" s="37"/>
    </row>
    <row r="61" spans="1:17" ht="27" customHeight="1">
      <c r="A61" s="249"/>
      <c r="B61" s="249"/>
      <c r="C61" s="250"/>
      <c r="D61" s="251"/>
      <c r="E61" s="251"/>
      <c r="F61" s="133"/>
      <c r="G61" s="133"/>
      <c r="H61" s="133"/>
      <c r="I61" s="26"/>
      <c r="J61" s="26"/>
      <c r="K61" s="27"/>
      <c r="L61" s="28"/>
      <c r="M61" s="34"/>
      <c r="N61" s="130"/>
      <c r="O61" s="18"/>
      <c r="P61" s="18"/>
      <c r="Q61" s="37"/>
    </row>
    <row r="62" spans="1:17" ht="27" customHeight="1">
      <c r="A62" s="249"/>
      <c r="B62" s="249"/>
      <c r="C62" s="250"/>
      <c r="D62" s="251"/>
      <c r="E62" s="251"/>
      <c r="F62" s="133"/>
      <c r="G62" s="133"/>
      <c r="H62" s="133"/>
      <c r="I62" s="26"/>
      <c r="J62" s="26"/>
      <c r="K62" s="27"/>
      <c r="L62" s="28"/>
      <c r="M62" s="34"/>
      <c r="N62" s="130"/>
      <c r="O62" s="18"/>
      <c r="P62" s="18"/>
      <c r="Q62" s="37"/>
    </row>
    <row r="63" spans="1:17" ht="27" customHeight="1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18"/>
      <c r="P63" s="8"/>
    </row>
    <row r="64" spans="1:17" ht="18">
      <c r="A64" s="127"/>
      <c r="B64" s="127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127"/>
      <c r="O64" s="36"/>
      <c r="P64" s="11"/>
    </row>
    <row r="65" spans="1:15" ht="87" customHeight="1">
      <c r="A65" s="39"/>
      <c r="B65" s="40"/>
      <c r="C65" s="260"/>
      <c r="D65" s="260"/>
      <c r="E65" s="260"/>
      <c r="F65" s="260"/>
      <c r="G65" s="260"/>
      <c r="H65" s="260"/>
      <c r="I65" s="260"/>
      <c r="J65" s="260"/>
      <c r="K65" s="260"/>
      <c r="L65" s="260"/>
      <c r="M65" s="260"/>
      <c r="N65" s="129"/>
      <c r="O65" s="37"/>
    </row>
    <row r="66" spans="1:15" ht="59.4" customHeight="1">
      <c r="A66" s="130"/>
      <c r="B66" s="40"/>
      <c r="C66" s="260"/>
      <c r="D66" s="260"/>
      <c r="E66" s="260"/>
      <c r="F66" s="260"/>
      <c r="G66" s="260"/>
      <c r="H66" s="260"/>
      <c r="I66" s="260"/>
      <c r="J66" s="260"/>
      <c r="K66" s="260"/>
      <c r="L66" s="260"/>
      <c r="M66" s="260"/>
      <c r="N66" s="130"/>
      <c r="O66" s="37"/>
    </row>
    <row r="67" spans="1:15" ht="60.6" customHeight="1">
      <c r="A67" s="39"/>
      <c r="B67" s="40"/>
      <c r="C67" s="260"/>
      <c r="D67" s="260"/>
      <c r="E67" s="260"/>
      <c r="F67" s="260"/>
      <c r="G67" s="260"/>
      <c r="H67" s="260"/>
      <c r="I67" s="260"/>
      <c r="J67" s="260"/>
      <c r="K67" s="260"/>
      <c r="L67" s="260"/>
      <c r="M67" s="260"/>
      <c r="N67" s="130"/>
      <c r="O67" s="37"/>
    </row>
    <row r="68" spans="1:15" ht="64.8" customHeight="1">
      <c r="A68" s="39"/>
      <c r="B68" s="37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131"/>
      <c r="O68" s="37"/>
    </row>
    <row r="69" spans="1:15" ht="60.6" customHeight="1">
      <c r="A69" s="39"/>
      <c r="B69" s="37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131"/>
      <c r="O69" s="37"/>
    </row>
    <row r="70" spans="1:15" ht="57.6" customHeight="1">
      <c r="A70" s="130"/>
      <c r="B70" s="37"/>
      <c r="C70" s="246"/>
      <c r="D70" s="246"/>
      <c r="E70" s="246"/>
      <c r="F70" s="246"/>
      <c r="G70" s="246"/>
      <c r="H70" s="246"/>
      <c r="I70" s="246"/>
      <c r="J70" s="246"/>
      <c r="K70" s="246"/>
      <c r="L70" s="246"/>
      <c r="M70" s="246"/>
      <c r="N70" s="131"/>
      <c r="O70" s="37"/>
    </row>
  </sheetData>
  <mergeCells count="126">
    <mergeCell ref="A1:C1"/>
    <mergeCell ref="G2:K2"/>
    <mergeCell ref="C66:M66"/>
    <mergeCell ref="C67:M67"/>
    <mergeCell ref="C68:M68"/>
    <mergeCell ref="C69:M69"/>
    <mergeCell ref="C70:M70"/>
    <mergeCell ref="A2:C2"/>
    <mergeCell ref="A60:A62"/>
    <mergeCell ref="B60:B62"/>
    <mergeCell ref="C60:C62"/>
    <mergeCell ref="D60:E62"/>
    <mergeCell ref="C64:M64"/>
    <mergeCell ref="C65:M65"/>
    <mergeCell ref="D55:E55"/>
    <mergeCell ref="A56:N56"/>
    <mergeCell ref="A57:A59"/>
    <mergeCell ref="B57:B59"/>
    <mergeCell ref="C57:C59"/>
    <mergeCell ref="D57:E59"/>
    <mergeCell ref="C51:M51"/>
    <mergeCell ref="N51:O51"/>
    <mergeCell ref="A52:A54"/>
    <mergeCell ref="B52:B54"/>
    <mergeCell ref="C52:C54"/>
    <mergeCell ref="D52:E54"/>
    <mergeCell ref="C48:M48"/>
    <mergeCell ref="N48:O48"/>
    <mergeCell ref="C49:M49"/>
    <mergeCell ref="N49:O49"/>
    <mergeCell ref="C50:M50"/>
    <mergeCell ref="N50:O50"/>
    <mergeCell ref="C47:M47"/>
    <mergeCell ref="N47:O47"/>
    <mergeCell ref="A39:L39"/>
    <mergeCell ref="A40:B42"/>
    <mergeCell ref="C40:C42"/>
    <mergeCell ref="D40:E42"/>
    <mergeCell ref="F40:F42"/>
    <mergeCell ref="G40:G42"/>
    <mergeCell ref="H40:H42"/>
    <mergeCell ref="A36:B38"/>
    <mergeCell ref="C36:C38"/>
    <mergeCell ref="D36:E38"/>
    <mergeCell ref="F36:F38"/>
    <mergeCell ref="G36:G38"/>
    <mergeCell ref="H36:H38"/>
    <mergeCell ref="A32:L32"/>
    <mergeCell ref="A33:B35"/>
    <mergeCell ref="C33:C35"/>
    <mergeCell ref="D33:E35"/>
    <mergeCell ref="F33:F35"/>
    <mergeCell ref="G33:G35"/>
    <mergeCell ref="H33:H35"/>
    <mergeCell ref="A29:B31"/>
    <mergeCell ref="C29:C31"/>
    <mergeCell ref="D29:E31"/>
    <mergeCell ref="F29:F31"/>
    <mergeCell ref="G29:G31"/>
    <mergeCell ref="H29:H31"/>
    <mergeCell ref="A25:L25"/>
    <mergeCell ref="A26:B28"/>
    <mergeCell ref="C26:C28"/>
    <mergeCell ref="D26:E28"/>
    <mergeCell ref="F26:F28"/>
    <mergeCell ref="G26:G28"/>
    <mergeCell ref="H26:H28"/>
    <mergeCell ref="A22:B24"/>
    <mergeCell ref="C22:C24"/>
    <mergeCell ref="D22:E24"/>
    <mergeCell ref="F22:F24"/>
    <mergeCell ref="G22:G24"/>
    <mergeCell ref="H22:H24"/>
    <mergeCell ref="H19:H21"/>
    <mergeCell ref="H12:H14"/>
    <mergeCell ref="A15:L15"/>
    <mergeCell ref="A16:B18"/>
    <mergeCell ref="C16:C18"/>
    <mergeCell ref="D16:E18"/>
    <mergeCell ref="F16:F18"/>
    <mergeCell ref="G16:G18"/>
    <mergeCell ref="H16:H18"/>
    <mergeCell ref="A12:B14"/>
    <mergeCell ref="C12:C14"/>
    <mergeCell ref="D12:E14"/>
    <mergeCell ref="F12:F14"/>
    <mergeCell ref="G12:G14"/>
    <mergeCell ref="A19:B21"/>
    <mergeCell ref="C19:C21"/>
    <mergeCell ref="D19:E21"/>
    <mergeCell ref="F19:F21"/>
    <mergeCell ref="G19:G21"/>
    <mergeCell ref="A9:B11"/>
    <mergeCell ref="C9:C11"/>
    <mergeCell ref="D9:E11"/>
    <mergeCell ref="F9:F11"/>
    <mergeCell ref="G9:G11"/>
    <mergeCell ref="H9:H11"/>
    <mergeCell ref="Y9:Z9"/>
    <mergeCell ref="AA9:AB9"/>
    <mergeCell ref="AC9:AD9"/>
    <mergeCell ref="Y10:Z10"/>
    <mergeCell ref="AA10:AB10"/>
    <mergeCell ref="AC10:AD10"/>
    <mergeCell ref="Y7:Z7"/>
    <mergeCell ref="AA7:AB7"/>
    <mergeCell ref="AC7:AD7"/>
    <mergeCell ref="A6:B8"/>
    <mergeCell ref="C6:C8"/>
    <mergeCell ref="D6:E8"/>
    <mergeCell ref="F6:F8"/>
    <mergeCell ref="G6:G8"/>
    <mergeCell ref="H6:H8"/>
    <mergeCell ref="Y8:Z8"/>
    <mergeCell ref="AA8:AB8"/>
    <mergeCell ref="AC8:AD8"/>
    <mergeCell ref="D2:E2"/>
    <mergeCell ref="A3:B3"/>
    <mergeCell ref="D3:E3"/>
    <mergeCell ref="X3:AD3"/>
    <mergeCell ref="A5:L5"/>
    <mergeCell ref="N5:V5"/>
    <mergeCell ref="X5:AD5"/>
    <mergeCell ref="Y6:Z6"/>
    <mergeCell ref="AA6:AB6"/>
    <mergeCell ref="AC6:AD6"/>
  </mergeCells>
  <conditionalFormatting sqref="A68:B1048576 A57:B57 A4:B4 A52:B52 A6 A9 A60:B60 A58:A59 A26 A55:B55 A53:A54 A61:A62 A64:A65 A3">
    <cfRule type="duplicateValues" dxfId="47" priority="17"/>
  </conditionalFormatting>
  <conditionalFormatting sqref="A68:B1048576">
    <cfRule type="duplicateValues" dxfId="46" priority="16"/>
  </conditionalFormatting>
  <conditionalFormatting sqref="A19">
    <cfRule type="duplicateValues" dxfId="45" priority="15"/>
  </conditionalFormatting>
  <conditionalFormatting sqref="A12">
    <cfRule type="duplicateValues" dxfId="44" priority="18"/>
  </conditionalFormatting>
  <conditionalFormatting sqref="A16">
    <cfRule type="duplicateValues" dxfId="43" priority="19"/>
  </conditionalFormatting>
  <conditionalFormatting sqref="A68:B1048576">
    <cfRule type="duplicateValues" dxfId="42" priority="20"/>
  </conditionalFormatting>
  <conditionalFormatting sqref="A19">
    <cfRule type="duplicateValues" dxfId="41" priority="13"/>
  </conditionalFormatting>
  <conditionalFormatting sqref="A19">
    <cfRule type="duplicateValues" dxfId="40" priority="12"/>
  </conditionalFormatting>
  <conditionalFormatting sqref="A22">
    <cfRule type="duplicateValues" dxfId="39" priority="14"/>
  </conditionalFormatting>
  <conditionalFormatting sqref="A33">
    <cfRule type="duplicateValues" dxfId="38" priority="11"/>
  </conditionalFormatting>
  <conditionalFormatting sqref="A33">
    <cfRule type="duplicateValues" dxfId="37" priority="10"/>
  </conditionalFormatting>
  <conditionalFormatting sqref="A36">
    <cfRule type="duplicateValues" dxfId="36" priority="9"/>
  </conditionalFormatting>
  <conditionalFormatting sqref="A36">
    <cfRule type="duplicateValues" dxfId="35" priority="8"/>
  </conditionalFormatting>
  <conditionalFormatting sqref="A40">
    <cfRule type="duplicateValues" dxfId="34" priority="7"/>
  </conditionalFormatting>
  <conditionalFormatting sqref="A40">
    <cfRule type="duplicateValues" dxfId="33" priority="6"/>
  </conditionalFormatting>
  <conditionalFormatting sqref="A29">
    <cfRule type="duplicateValues" dxfId="32" priority="5"/>
  </conditionalFormatting>
  <conditionalFormatting sqref="A29">
    <cfRule type="duplicateValues" dxfId="31" priority="4"/>
  </conditionalFormatting>
  <conditionalFormatting sqref="A49:B51 A46">
    <cfRule type="duplicateValues" dxfId="30" priority="2"/>
  </conditionalFormatting>
  <conditionalFormatting sqref="A49:B51">
    <cfRule type="duplicateValues" dxfId="29" priority="1"/>
  </conditionalFormatting>
  <conditionalFormatting sqref="A49:B51">
    <cfRule type="duplicateValues" dxfId="28" priority="3"/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EE827-30C1-4CB2-B7A6-3BDE6DEE9F3B}">
  <dimension ref="A1:AF66"/>
  <sheetViews>
    <sheetView tabSelected="1" zoomScale="73" workbookViewId="0">
      <pane ySplit="3" topLeftCell="A4" activePane="bottomLeft" state="frozen"/>
      <selection pane="bottomLeft" activeCell="N57" sqref="N57"/>
    </sheetView>
  </sheetViews>
  <sheetFormatPr defaultColWidth="9" defaultRowHeight="14.4"/>
  <cols>
    <col min="1" max="1" width="18.5546875" style="1" customWidth="1"/>
    <col min="2" max="2" width="3.77734375" style="1" hidden="1" customWidth="1"/>
    <col min="3" max="3" width="15.44140625" style="12" customWidth="1"/>
    <col min="4" max="4" width="59.6640625" style="12" customWidth="1"/>
    <col min="5" max="5" width="22.33203125" style="12" hidden="1" customWidth="1"/>
    <col min="6" max="8" width="10.77734375" style="12" customWidth="1"/>
    <col min="9" max="10" width="10.77734375" style="13" customWidth="1"/>
    <col min="11" max="12" width="10.77734375" style="14" customWidth="1"/>
    <col min="13" max="22" width="10.77734375" style="1" customWidth="1"/>
    <col min="23" max="27" width="10" style="1" customWidth="1"/>
    <col min="28" max="28" width="18.44140625" style="1" customWidth="1"/>
    <col min="29" max="29" width="10" style="1" customWidth="1"/>
    <col min="30" max="30" width="21" style="1" customWidth="1"/>
    <col min="31" max="215" width="10" style="1" customWidth="1"/>
    <col min="216" max="16384" width="9" style="1"/>
  </cols>
  <sheetData>
    <row r="1" spans="1:32" ht="80.400000000000006" customHeight="1">
      <c r="A1" s="60"/>
      <c r="B1" s="60"/>
      <c r="C1" s="60"/>
      <c r="D1" s="299"/>
      <c r="E1" s="299"/>
      <c r="F1" s="299"/>
      <c r="G1" s="299"/>
      <c r="H1" s="299"/>
      <c r="I1" s="299"/>
      <c r="J1" s="299"/>
      <c r="K1" s="299"/>
      <c r="L1" s="299"/>
      <c r="M1" s="60"/>
      <c r="N1" s="60"/>
      <c r="O1" s="16"/>
    </row>
    <row r="2" spans="1:32" ht="80.400000000000006" customHeight="1" thickBot="1">
      <c r="A2" s="330" t="s">
        <v>158</v>
      </c>
      <c r="B2" s="330"/>
      <c r="C2" s="330"/>
      <c r="D2" s="223" t="s">
        <v>0</v>
      </c>
      <c r="E2" s="223"/>
      <c r="F2" s="301" t="s">
        <v>1</v>
      </c>
      <c r="G2" s="301"/>
      <c r="H2" s="301"/>
      <c r="I2" s="301"/>
      <c r="J2" s="301"/>
      <c r="K2" s="301"/>
      <c r="L2" s="301"/>
      <c r="M2" s="68"/>
      <c r="N2" s="68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</row>
    <row r="3" spans="1:32" ht="33" customHeight="1" thickBot="1">
      <c r="A3" s="300" t="s">
        <v>3</v>
      </c>
      <c r="B3" s="224"/>
      <c r="C3" s="135" t="s">
        <v>24</v>
      </c>
      <c r="D3" s="224" t="s">
        <v>4</v>
      </c>
      <c r="E3" s="224"/>
      <c r="F3" s="136" t="s">
        <v>25</v>
      </c>
      <c r="G3" s="136" t="s">
        <v>26</v>
      </c>
      <c r="H3" s="136" t="s">
        <v>27</v>
      </c>
      <c r="I3" s="137" t="s">
        <v>139</v>
      </c>
      <c r="J3" s="137" t="s">
        <v>5</v>
      </c>
      <c r="K3" s="138" t="s">
        <v>6</v>
      </c>
      <c r="L3" s="139" t="s">
        <v>7</v>
      </c>
      <c r="M3" s="62"/>
      <c r="N3" s="174"/>
      <c r="O3" s="175"/>
      <c r="P3" s="174"/>
      <c r="Q3" s="175"/>
      <c r="R3" s="174"/>
      <c r="S3" s="175"/>
      <c r="T3" s="174"/>
      <c r="U3" s="175"/>
      <c r="V3" s="174"/>
      <c r="W3" s="37"/>
      <c r="X3" s="331"/>
      <c r="Y3" s="331"/>
      <c r="Z3" s="331"/>
      <c r="AA3" s="331"/>
      <c r="AB3" s="331"/>
      <c r="AC3" s="331"/>
      <c r="AD3" s="331"/>
      <c r="AE3" s="37"/>
      <c r="AF3" s="37"/>
    </row>
    <row r="4" spans="1:32" ht="15" thickBot="1">
      <c r="A4" s="4"/>
      <c r="B4" s="5"/>
      <c r="C4" s="5"/>
      <c r="D4" s="5"/>
      <c r="E4" s="5"/>
      <c r="F4" s="5"/>
      <c r="G4" s="5"/>
      <c r="H4" s="5"/>
      <c r="I4" s="6"/>
      <c r="J4" s="6"/>
      <c r="K4" s="7"/>
      <c r="L4" s="6"/>
      <c r="N4" s="37"/>
      <c r="O4" s="170"/>
      <c r="P4" s="170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</row>
    <row r="5" spans="1:32" ht="25.8" customHeight="1" thickBot="1">
      <c r="A5" s="225" t="s">
        <v>54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7"/>
      <c r="M5" s="63"/>
      <c r="N5" s="307"/>
      <c r="O5" s="307"/>
      <c r="P5" s="307"/>
      <c r="Q5" s="307"/>
      <c r="R5" s="307"/>
      <c r="S5" s="307"/>
      <c r="T5" s="307"/>
      <c r="U5" s="307"/>
      <c r="V5" s="307"/>
      <c r="W5" s="37"/>
      <c r="X5" s="332"/>
      <c r="Y5" s="332"/>
      <c r="Z5" s="332"/>
      <c r="AA5" s="332"/>
      <c r="AB5" s="332"/>
      <c r="AC5" s="332"/>
      <c r="AD5" s="332"/>
      <c r="AE5" s="37"/>
      <c r="AF5" s="37"/>
    </row>
    <row r="6" spans="1:32" ht="25.05" customHeight="1">
      <c r="A6" s="274" t="s">
        <v>164</v>
      </c>
      <c r="B6" s="275"/>
      <c r="C6" s="228"/>
      <c r="D6" s="200" t="s">
        <v>110</v>
      </c>
      <c r="E6" s="200"/>
      <c r="F6" s="218">
        <v>1.5</v>
      </c>
      <c r="G6" s="221" t="s">
        <v>57</v>
      </c>
      <c r="H6" s="218" t="s">
        <v>51</v>
      </c>
      <c r="I6" s="53">
        <v>1</v>
      </c>
      <c r="J6" s="53">
        <v>1.5</v>
      </c>
      <c r="K6" s="54">
        <v>477.3</v>
      </c>
      <c r="L6" s="50">
        <f>K6/J6</f>
        <v>318.2</v>
      </c>
      <c r="M6" s="28"/>
      <c r="N6" s="33"/>
      <c r="O6" s="160"/>
      <c r="P6" s="28"/>
      <c r="Q6" s="18"/>
      <c r="R6" s="183"/>
      <c r="S6" s="18"/>
      <c r="T6" s="18"/>
      <c r="U6" s="18"/>
      <c r="V6" s="18"/>
      <c r="W6" s="37"/>
      <c r="X6" s="177"/>
      <c r="Y6" s="309"/>
      <c r="Z6" s="309"/>
      <c r="AA6" s="310"/>
      <c r="AB6" s="309"/>
      <c r="AC6" s="310"/>
      <c r="AD6" s="309"/>
      <c r="AE6" s="37"/>
      <c r="AF6" s="37"/>
    </row>
    <row r="7" spans="1:32" ht="25.05" customHeight="1">
      <c r="A7" s="276"/>
      <c r="B7" s="277"/>
      <c r="C7" s="229"/>
      <c r="D7" s="201"/>
      <c r="E7" s="201"/>
      <c r="F7" s="219"/>
      <c r="G7" s="219"/>
      <c r="H7" s="219"/>
      <c r="I7" s="19">
        <v>5</v>
      </c>
      <c r="J7" s="19">
        <v>7.5</v>
      </c>
      <c r="K7" s="9">
        <v>1742.7</v>
      </c>
      <c r="L7" s="51">
        <f t="shared" ref="L7:L44" si="0">K7/J7</f>
        <v>232.36</v>
      </c>
      <c r="M7" s="28"/>
      <c r="N7" s="33"/>
      <c r="O7" s="160"/>
      <c r="P7" s="28"/>
      <c r="Q7" s="18"/>
      <c r="R7" s="183"/>
      <c r="S7" s="18"/>
      <c r="T7" s="18"/>
      <c r="U7" s="18"/>
      <c r="V7" s="18"/>
      <c r="W7" s="37"/>
      <c r="X7" s="177"/>
      <c r="Y7" s="311"/>
      <c r="Z7" s="311"/>
      <c r="AA7" s="311"/>
      <c r="AB7" s="311"/>
      <c r="AC7" s="311"/>
      <c r="AD7" s="311"/>
      <c r="AE7" s="37"/>
      <c r="AF7" s="37"/>
    </row>
    <row r="8" spans="1:32" ht="25.05" customHeight="1" thickBot="1">
      <c r="A8" s="278"/>
      <c r="B8" s="279"/>
      <c r="C8" s="230"/>
      <c r="D8" s="202"/>
      <c r="E8" s="202"/>
      <c r="F8" s="220"/>
      <c r="G8" s="220"/>
      <c r="H8" s="220"/>
      <c r="I8" s="55">
        <v>10</v>
      </c>
      <c r="J8" s="55">
        <v>15</v>
      </c>
      <c r="K8" s="56">
        <v>2877.3</v>
      </c>
      <c r="L8" s="52">
        <f t="shared" si="0"/>
        <v>191.82000000000002</v>
      </c>
      <c r="M8" s="28"/>
      <c r="N8" s="33"/>
      <c r="O8" s="160"/>
      <c r="P8" s="28"/>
      <c r="Q8" s="18"/>
      <c r="R8" s="183"/>
      <c r="S8" s="18"/>
      <c r="T8" s="18"/>
      <c r="U8" s="18"/>
      <c r="V8" s="18"/>
      <c r="W8" s="37"/>
      <c r="X8" s="177"/>
      <c r="Y8" s="311"/>
      <c r="Z8" s="311"/>
      <c r="AA8" s="311"/>
      <c r="AB8" s="311"/>
      <c r="AC8" s="311"/>
      <c r="AD8" s="311"/>
      <c r="AE8" s="37"/>
      <c r="AF8" s="37"/>
    </row>
    <row r="9" spans="1:32" ht="25.05" customHeight="1">
      <c r="A9" s="274" t="s">
        <v>165</v>
      </c>
      <c r="B9" s="275"/>
      <c r="C9" s="209"/>
      <c r="D9" s="200" t="s">
        <v>111</v>
      </c>
      <c r="E9" s="200"/>
      <c r="F9" s="200">
        <v>1.5</v>
      </c>
      <c r="G9" s="273" t="s">
        <v>57</v>
      </c>
      <c r="H9" s="200" t="s">
        <v>51</v>
      </c>
      <c r="I9" s="53">
        <v>1</v>
      </c>
      <c r="J9" s="53">
        <v>1.5</v>
      </c>
      <c r="K9" s="57">
        <v>468.9</v>
      </c>
      <c r="L9" s="50">
        <f t="shared" si="0"/>
        <v>312.59999999999997</v>
      </c>
      <c r="M9" s="64"/>
      <c r="N9" s="33"/>
      <c r="O9" s="160"/>
      <c r="P9" s="28"/>
      <c r="Q9" s="18"/>
      <c r="R9" s="183"/>
      <c r="S9" s="18"/>
      <c r="T9" s="18"/>
      <c r="U9" s="18"/>
      <c r="V9" s="18"/>
      <c r="W9" s="37"/>
      <c r="X9" s="177"/>
      <c r="Y9" s="311"/>
      <c r="Z9" s="311"/>
      <c r="AA9" s="311"/>
      <c r="AB9" s="311"/>
      <c r="AC9" s="311"/>
      <c r="AD9" s="311"/>
      <c r="AE9" s="37"/>
      <c r="AF9" s="37"/>
    </row>
    <row r="10" spans="1:32" ht="25.05" customHeight="1">
      <c r="A10" s="276"/>
      <c r="B10" s="277"/>
      <c r="C10" s="210"/>
      <c r="D10" s="201"/>
      <c r="E10" s="201"/>
      <c r="F10" s="201"/>
      <c r="G10" s="201"/>
      <c r="H10" s="201"/>
      <c r="I10" s="19">
        <v>5</v>
      </c>
      <c r="J10" s="19">
        <v>7.5</v>
      </c>
      <c r="K10" s="9">
        <v>1620.25</v>
      </c>
      <c r="L10" s="51">
        <f t="shared" si="0"/>
        <v>216.03333333333333</v>
      </c>
      <c r="M10" s="64"/>
      <c r="N10" s="33"/>
      <c r="O10" s="160"/>
      <c r="P10" s="28"/>
      <c r="Q10" s="18"/>
      <c r="R10" s="183"/>
      <c r="S10" s="18"/>
      <c r="T10" s="18"/>
      <c r="U10" s="18"/>
      <c r="V10" s="18"/>
      <c r="W10" s="37"/>
      <c r="X10" s="177"/>
      <c r="Y10" s="311"/>
      <c r="Z10" s="311"/>
      <c r="AA10" s="311"/>
      <c r="AB10" s="311"/>
      <c r="AC10" s="315"/>
      <c r="AD10" s="315"/>
      <c r="AE10" s="37"/>
      <c r="AF10" s="37"/>
    </row>
    <row r="11" spans="1:32" ht="25.05" customHeight="1" thickBot="1">
      <c r="A11" s="278"/>
      <c r="B11" s="279"/>
      <c r="C11" s="211"/>
      <c r="D11" s="202"/>
      <c r="E11" s="202"/>
      <c r="F11" s="202"/>
      <c r="G11" s="202"/>
      <c r="H11" s="202"/>
      <c r="I11" s="55">
        <v>10</v>
      </c>
      <c r="J11" s="55">
        <v>15</v>
      </c>
      <c r="K11" s="56">
        <v>2556.4699999999998</v>
      </c>
      <c r="L11" s="52">
        <f t="shared" si="0"/>
        <v>170.43133333333333</v>
      </c>
      <c r="M11" s="64"/>
      <c r="N11" s="33"/>
      <c r="O11" s="160"/>
      <c r="P11" s="28"/>
      <c r="Q11" s="18"/>
      <c r="R11" s="183"/>
      <c r="S11" s="18"/>
      <c r="T11" s="18"/>
      <c r="U11" s="18"/>
      <c r="V11" s="18"/>
      <c r="W11" s="37"/>
      <c r="X11" s="37"/>
      <c r="Y11" s="37"/>
      <c r="Z11" s="37"/>
      <c r="AA11" s="37"/>
      <c r="AB11" s="37"/>
      <c r="AC11" s="37"/>
      <c r="AD11" s="37"/>
      <c r="AE11" s="37"/>
      <c r="AF11" s="37"/>
    </row>
    <row r="12" spans="1:32" ht="25.05" customHeight="1">
      <c r="A12" s="333" t="s">
        <v>166</v>
      </c>
      <c r="B12" s="334"/>
      <c r="C12" s="209"/>
      <c r="D12" s="200" t="s">
        <v>113</v>
      </c>
      <c r="E12" s="200"/>
      <c r="F12" s="218">
        <v>1.3</v>
      </c>
      <c r="G12" s="218" t="s">
        <v>62</v>
      </c>
      <c r="H12" s="218" t="s">
        <v>63</v>
      </c>
      <c r="I12" s="53">
        <v>1</v>
      </c>
      <c r="J12" s="53">
        <v>1</v>
      </c>
      <c r="K12" s="57">
        <v>1503.22</v>
      </c>
      <c r="L12" s="50">
        <f t="shared" si="0"/>
        <v>1503.22</v>
      </c>
      <c r="M12" s="64"/>
      <c r="N12" s="33"/>
      <c r="O12" s="160"/>
      <c r="P12" s="28"/>
      <c r="Q12" s="18"/>
      <c r="R12" s="183"/>
      <c r="S12" s="18"/>
      <c r="T12" s="18"/>
      <c r="U12" s="18"/>
      <c r="V12" s="18"/>
      <c r="W12" s="37"/>
      <c r="X12" s="37"/>
      <c r="Y12" s="37"/>
      <c r="Z12" s="37"/>
      <c r="AA12" s="37"/>
      <c r="AB12" s="37"/>
      <c r="AC12" s="37"/>
      <c r="AD12" s="37"/>
      <c r="AE12" s="37"/>
      <c r="AF12" s="37"/>
    </row>
    <row r="13" spans="1:32" ht="25.05" customHeight="1">
      <c r="A13" s="335"/>
      <c r="B13" s="336"/>
      <c r="C13" s="210"/>
      <c r="D13" s="201"/>
      <c r="E13" s="201"/>
      <c r="F13" s="219"/>
      <c r="G13" s="219"/>
      <c r="H13" s="219"/>
      <c r="I13" s="19">
        <v>5</v>
      </c>
      <c r="J13" s="19">
        <v>5</v>
      </c>
      <c r="K13" s="9">
        <v>6630.76</v>
      </c>
      <c r="L13" s="51">
        <f t="shared" si="0"/>
        <v>1326.152</v>
      </c>
      <c r="M13" s="64"/>
      <c r="N13" s="33"/>
      <c r="O13" s="160"/>
      <c r="P13" s="28"/>
      <c r="Q13" s="18"/>
      <c r="R13" s="183"/>
      <c r="S13" s="18"/>
      <c r="T13" s="18"/>
      <c r="U13" s="18"/>
      <c r="V13" s="18"/>
      <c r="W13" s="37"/>
      <c r="X13" s="37"/>
      <c r="Y13" s="37"/>
      <c r="Z13" s="37"/>
      <c r="AA13" s="37"/>
      <c r="AB13" s="37"/>
      <c r="AC13" s="37"/>
      <c r="AD13" s="37"/>
      <c r="AE13" s="37"/>
      <c r="AF13" s="37"/>
    </row>
    <row r="14" spans="1:32" ht="25.05" customHeight="1" thickBot="1">
      <c r="A14" s="337"/>
      <c r="B14" s="338"/>
      <c r="C14" s="211"/>
      <c r="D14" s="202"/>
      <c r="E14" s="202"/>
      <c r="F14" s="220"/>
      <c r="G14" s="220"/>
      <c r="H14" s="220"/>
      <c r="I14" s="55">
        <v>10</v>
      </c>
      <c r="J14" s="55">
        <v>10</v>
      </c>
      <c r="K14" s="56">
        <v>12425.56</v>
      </c>
      <c r="L14" s="52">
        <f t="shared" si="0"/>
        <v>1242.556</v>
      </c>
      <c r="M14" s="64"/>
      <c r="N14" s="33"/>
      <c r="O14" s="160"/>
      <c r="P14" s="28"/>
      <c r="Q14" s="18"/>
      <c r="R14" s="183"/>
      <c r="S14" s="18"/>
      <c r="T14" s="18"/>
      <c r="U14" s="18"/>
      <c r="V14" s="18"/>
      <c r="W14" s="37"/>
      <c r="X14" s="37"/>
      <c r="Y14" s="37"/>
      <c r="Z14" s="37"/>
      <c r="AA14" s="37"/>
      <c r="AB14" s="37"/>
      <c r="AC14" s="37"/>
      <c r="AD14" s="37"/>
      <c r="AE14" s="37"/>
      <c r="AF14" s="37"/>
    </row>
    <row r="15" spans="1:32" ht="25.05" customHeight="1">
      <c r="A15" s="274" t="s">
        <v>167</v>
      </c>
      <c r="B15" s="275"/>
      <c r="C15" s="209"/>
      <c r="D15" s="200" t="s">
        <v>112</v>
      </c>
      <c r="E15" s="200"/>
      <c r="F15" s="218">
        <v>1</v>
      </c>
      <c r="G15" s="221" t="s">
        <v>67</v>
      </c>
      <c r="H15" s="218" t="s">
        <v>66</v>
      </c>
      <c r="I15" s="53">
        <v>1</v>
      </c>
      <c r="J15" s="53">
        <v>1</v>
      </c>
      <c r="K15" s="57">
        <v>1495.27</v>
      </c>
      <c r="L15" s="50">
        <f t="shared" si="0"/>
        <v>1495.27</v>
      </c>
      <c r="M15" s="64"/>
      <c r="N15" s="33"/>
      <c r="O15" s="160"/>
      <c r="P15" s="28"/>
      <c r="Q15" s="18"/>
      <c r="R15" s="183"/>
      <c r="S15" s="18"/>
      <c r="T15" s="18"/>
      <c r="U15" s="18"/>
      <c r="V15" s="18"/>
      <c r="W15" s="37"/>
      <c r="X15" s="37"/>
      <c r="Y15" s="37"/>
      <c r="Z15" s="37"/>
      <c r="AA15" s="37"/>
      <c r="AB15" s="37"/>
      <c r="AC15" s="37"/>
      <c r="AD15" s="37"/>
      <c r="AE15" s="37"/>
      <c r="AF15" s="37"/>
    </row>
    <row r="16" spans="1:32" ht="25.05" customHeight="1">
      <c r="A16" s="276"/>
      <c r="B16" s="277"/>
      <c r="C16" s="210"/>
      <c r="D16" s="201"/>
      <c r="E16" s="201"/>
      <c r="F16" s="219"/>
      <c r="G16" s="219"/>
      <c r="H16" s="219"/>
      <c r="I16" s="19">
        <v>5</v>
      </c>
      <c r="J16" s="20">
        <v>5</v>
      </c>
      <c r="K16" s="9">
        <v>6450.23</v>
      </c>
      <c r="L16" s="51">
        <f t="shared" si="0"/>
        <v>1290.0459999999998</v>
      </c>
      <c r="M16" s="64"/>
      <c r="N16" s="33"/>
      <c r="O16" s="160"/>
      <c r="P16" s="28"/>
      <c r="Q16" s="18"/>
      <c r="R16" s="183"/>
      <c r="S16" s="18"/>
      <c r="T16" s="18"/>
      <c r="U16" s="18"/>
      <c r="V16" s="18"/>
      <c r="W16" s="37"/>
      <c r="X16" s="37"/>
      <c r="Y16" s="37"/>
      <c r="Z16" s="37"/>
      <c r="AA16" s="37"/>
      <c r="AB16" s="37"/>
      <c r="AC16" s="37"/>
      <c r="AD16" s="37"/>
      <c r="AE16" s="37"/>
      <c r="AF16" s="37"/>
    </row>
    <row r="17" spans="1:32" ht="25.05" customHeight="1" thickBot="1">
      <c r="A17" s="278"/>
      <c r="B17" s="279"/>
      <c r="C17" s="211"/>
      <c r="D17" s="202"/>
      <c r="E17" s="202"/>
      <c r="F17" s="220"/>
      <c r="G17" s="220"/>
      <c r="H17" s="220"/>
      <c r="I17" s="55">
        <v>10</v>
      </c>
      <c r="J17" s="55">
        <v>10</v>
      </c>
      <c r="K17" s="56">
        <v>11931.45</v>
      </c>
      <c r="L17" s="52">
        <f t="shared" si="0"/>
        <v>1193.145</v>
      </c>
      <c r="M17" s="64"/>
      <c r="N17" s="33"/>
      <c r="O17" s="160"/>
      <c r="P17" s="28"/>
      <c r="Q17" s="18"/>
      <c r="R17" s="183"/>
      <c r="S17" s="18"/>
      <c r="T17" s="18"/>
      <c r="U17" s="18"/>
      <c r="V17" s="18"/>
      <c r="W17" s="37"/>
      <c r="X17" s="37"/>
      <c r="Y17" s="37"/>
      <c r="Z17" s="37"/>
      <c r="AA17" s="37"/>
      <c r="AB17" s="37"/>
      <c r="AC17" s="37"/>
      <c r="AD17" s="37"/>
      <c r="AE17" s="37"/>
      <c r="AF17" s="37"/>
    </row>
    <row r="18" spans="1:32" s="134" customFormat="1" ht="25.05" customHeight="1">
      <c r="A18" s="274" t="s">
        <v>168</v>
      </c>
      <c r="B18" s="275"/>
      <c r="C18" s="209"/>
      <c r="D18" s="200" t="s">
        <v>114</v>
      </c>
      <c r="E18" s="200"/>
      <c r="F18" s="218">
        <v>1.2</v>
      </c>
      <c r="G18" s="221" t="s">
        <v>67</v>
      </c>
      <c r="H18" s="218" t="s">
        <v>70</v>
      </c>
      <c r="I18" s="53">
        <v>1</v>
      </c>
      <c r="J18" s="53">
        <v>1</v>
      </c>
      <c r="K18" s="57">
        <v>894.6</v>
      </c>
      <c r="L18" s="50">
        <f t="shared" si="0"/>
        <v>894.6</v>
      </c>
      <c r="M18" s="64"/>
      <c r="N18" s="33"/>
      <c r="O18" s="160"/>
      <c r="P18" s="28"/>
      <c r="Q18" s="18"/>
      <c r="R18" s="183"/>
      <c r="S18" s="18"/>
      <c r="T18" s="18"/>
      <c r="U18" s="18"/>
      <c r="V18" s="18"/>
      <c r="W18" s="23"/>
      <c r="X18" s="23"/>
      <c r="Y18" s="23"/>
      <c r="Z18" s="23"/>
      <c r="AA18" s="23"/>
      <c r="AB18" s="23"/>
      <c r="AC18" s="23"/>
      <c r="AD18" s="23"/>
      <c r="AE18" s="23"/>
      <c r="AF18" s="23"/>
    </row>
    <row r="19" spans="1:32" s="134" customFormat="1" ht="25.05" customHeight="1">
      <c r="A19" s="276"/>
      <c r="B19" s="277"/>
      <c r="C19" s="210"/>
      <c r="D19" s="201"/>
      <c r="E19" s="201"/>
      <c r="F19" s="219"/>
      <c r="G19" s="219"/>
      <c r="H19" s="219"/>
      <c r="I19" s="19">
        <v>5</v>
      </c>
      <c r="J19" s="19">
        <v>5</v>
      </c>
      <c r="K19" s="9">
        <v>3627.96</v>
      </c>
      <c r="L19" s="51">
        <f t="shared" si="0"/>
        <v>725.59199999999998</v>
      </c>
      <c r="M19" s="64"/>
      <c r="N19" s="33"/>
      <c r="O19" s="160"/>
      <c r="P19" s="28"/>
      <c r="Q19" s="18"/>
      <c r="R19" s="183"/>
      <c r="S19" s="18"/>
      <c r="T19" s="18"/>
      <c r="U19" s="18"/>
      <c r="V19" s="18"/>
      <c r="W19" s="23"/>
      <c r="X19" s="23"/>
      <c r="Y19" s="23"/>
      <c r="Z19" s="23"/>
      <c r="AA19" s="23"/>
      <c r="AB19" s="23"/>
      <c r="AC19" s="23"/>
      <c r="AD19" s="23"/>
      <c r="AE19" s="23"/>
      <c r="AF19" s="23"/>
    </row>
    <row r="20" spans="1:32" s="134" customFormat="1" ht="25.05" customHeight="1" thickBot="1">
      <c r="A20" s="278"/>
      <c r="B20" s="279"/>
      <c r="C20" s="211"/>
      <c r="D20" s="202"/>
      <c r="E20" s="202"/>
      <c r="F20" s="220"/>
      <c r="G20" s="220"/>
      <c r="H20" s="220"/>
      <c r="I20" s="55">
        <v>10</v>
      </c>
      <c r="J20" s="55">
        <v>10</v>
      </c>
      <c r="K20" s="56">
        <v>6457.88</v>
      </c>
      <c r="L20" s="52">
        <f t="shared" si="0"/>
        <v>645.78800000000001</v>
      </c>
      <c r="M20" s="64"/>
      <c r="N20" s="33"/>
      <c r="O20" s="160"/>
      <c r="P20" s="28"/>
      <c r="Q20" s="18"/>
      <c r="R20" s="183"/>
      <c r="S20" s="18"/>
      <c r="T20" s="18"/>
      <c r="U20" s="18"/>
      <c r="V20" s="18"/>
      <c r="W20" s="23"/>
      <c r="X20" s="23"/>
      <c r="Y20" s="23"/>
      <c r="Z20" s="23"/>
      <c r="AA20" s="23"/>
      <c r="AB20" s="23"/>
      <c r="AC20" s="23"/>
      <c r="AD20" s="23"/>
      <c r="AE20" s="23"/>
      <c r="AF20" s="23"/>
    </row>
    <row r="21" spans="1:32" s="134" customFormat="1" ht="25.05" customHeight="1">
      <c r="A21" s="274" t="s">
        <v>169</v>
      </c>
      <c r="B21" s="275"/>
      <c r="C21" s="209"/>
      <c r="D21" s="200" t="s">
        <v>115</v>
      </c>
      <c r="E21" s="200"/>
      <c r="F21" s="218">
        <v>1.5</v>
      </c>
      <c r="G21" s="221" t="s">
        <v>74</v>
      </c>
      <c r="H21" s="218" t="s">
        <v>73</v>
      </c>
      <c r="I21" s="53">
        <v>1</v>
      </c>
      <c r="J21" s="53">
        <v>1.5</v>
      </c>
      <c r="K21" s="57">
        <v>511</v>
      </c>
      <c r="L21" s="50">
        <f t="shared" si="0"/>
        <v>340.66666666666669</v>
      </c>
      <c r="M21" s="64"/>
      <c r="N21" s="33"/>
      <c r="O21" s="160"/>
      <c r="P21" s="28"/>
      <c r="Q21" s="18"/>
      <c r="R21" s="183"/>
      <c r="S21" s="18"/>
      <c r="T21" s="18"/>
      <c r="U21" s="18"/>
      <c r="V21" s="18"/>
      <c r="W21" s="23"/>
      <c r="X21" s="23"/>
      <c r="Y21" s="23"/>
      <c r="Z21" s="23"/>
      <c r="AA21" s="23"/>
      <c r="AB21" s="23"/>
      <c r="AC21" s="23"/>
      <c r="AD21" s="23"/>
      <c r="AE21" s="23"/>
      <c r="AF21" s="23"/>
    </row>
    <row r="22" spans="1:32" s="134" customFormat="1" ht="25.05" customHeight="1">
      <c r="A22" s="276"/>
      <c r="B22" s="277"/>
      <c r="C22" s="210"/>
      <c r="D22" s="201"/>
      <c r="E22" s="201"/>
      <c r="F22" s="219"/>
      <c r="G22" s="219"/>
      <c r="H22" s="219"/>
      <c r="I22" s="19">
        <v>5</v>
      </c>
      <c r="J22" s="19">
        <v>7.5</v>
      </c>
      <c r="K22" s="9">
        <v>1959.26</v>
      </c>
      <c r="L22" s="51">
        <f t="shared" si="0"/>
        <v>261.23466666666667</v>
      </c>
      <c r="M22" s="64"/>
      <c r="N22" s="33"/>
      <c r="O22" s="160"/>
      <c r="P22" s="28"/>
      <c r="Q22" s="18"/>
      <c r="R22" s="183"/>
      <c r="S22" s="18"/>
      <c r="T22" s="18"/>
      <c r="U22" s="18"/>
      <c r="V22" s="18"/>
      <c r="W22" s="23"/>
      <c r="X22" s="23"/>
      <c r="Y22" s="23"/>
      <c r="Z22" s="23"/>
      <c r="AA22" s="23"/>
      <c r="AB22" s="23"/>
      <c r="AC22" s="23"/>
      <c r="AD22" s="23"/>
      <c r="AE22" s="23"/>
      <c r="AF22" s="23"/>
    </row>
    <row r="23" spans="1:32" s="134" customFormat="1" ht="25.05" customHeight="1" thickBot="1">
      <c r="A23" s="278"/>
      <c r="B23" s="279"/>
      <c r="C23" s="211"/>
      <c r="D23" s="202"/>
      <c r="E23" s="202"/>
      <c r="F23" s="220"/>
      <c r="G23" s="220"/>
      <c r="H23" s="220"/>
      <c r="I23" s="55">
        <v>10</v>
      </c>
      <c r="J23" s="55">
        <v>15</v>
      </c>
      <c r="K23" s="56">
        <v>3273.76</v>
      </c>
      <c r="L23" s="52">
        <f t="shared" si="0"/>
        <v>218.25066666666669</v>
      </c>
      <c r="M23" s="64"/>
      <c r="N23" s="33"/>
      <c r="O23" s="160"/>
      <c r="P23" s="28"/>
      <c r="Q23" s="18"/>
      <c r="R23" s="183"/>
      <c r="S23" s="18"/>
      <c r="T23" s="18"/>
      <c r="U23" s="18"/>
      <c r="V23" s="18"/>
      <c r="W23" s="23"/>
      <c r="X23" s="23"/>
      <c r="Y23" s="23"/>
      <c r="Z23" s="23"/>
      <c r="AA23" s="23"/>
      <c r="AB23" s="23"/>
      <c r="AC23" s="23"/>
      <c r="AD23" s="23"/>
      <c r="AE23" s="23"/>
      <c r="AF23" s="23"/>
    </row>
    <row r="24" spans="1:32" s="134" customFormat="1" ht="25.05" customHeight="1">
      <c r="A24" s="274" t="s">
        <v>170</v>
      </c>
      <c r="B24" s="275"/>
      <c r="C24" s="209"/>
      <c r="D24" s="200" t="s">
        <v>116</v>
      </c>
      <c r="E24" s="212"/>
      <c r="F24" s="218">
        <v>1.5</v>
      </c>
      <c r="G24" s="221" t="s">
        <v>57</v>
      </c>
      <c r="H24" s="218" t="s">
        <v>77</v>
      </c>
      <c r="I24" s="53">
        <v>1</v>
      </c>
      <c r="J24" s="53">
        <v>1.5</v>
      </c>
      <c r="K24" s="57">
        <v>493.38</v>
      </c>
      <c r="L24" s="50">
        <f t="shared" si="0"/>
        <v>328.92</v>
      </c>
      <c r="M24" s="34"/>
      <c r="N24" s="33"/>
      <c r="O24" s="160"/>
      <c r="P24" s="28"/>
      <c r="Q24" s="18"/>
      <c r="R24" s="183"/>
      <c r="S24" s="18"/>
      <c r="T24" s="18"/>
      <c r="U24" s="18"/>
      <c r="V24" s="18"/>
      <c r="W24" s="23"/>
      <c r="X24" s="23"/>
      <c r="Y24" s="23"/>
      <c r="Z24" s="23"/>
      <c r="AA24" s="23"/>
      <c r="AB24" s="23"/>
      <c r="AC24" s="23"/>
      <c r="AD24" s="23"/>
      <c r="AE24" s="23"/>
      <c r="AF24" s="23"/>
    </row>
    <row r="25" spans="1:32" s="134" customFormat="1" ht="25.05" customHeight="1">
      <c r="A25" s="276"/>
      <c r="B25" s="277"/>
      <c r="C25" s="210"/>
      <c r="D25" s="201"/>
      <c r="E25" s="213"/>
      <c r="F25" s="219"/>
      <c r="G25" s="219"/>
      <c r="H25" s="219"/>
      <c r="I25" s="19">
        <v>5</v>
      </c>
      <c r="J25" s="19">
        <v>7.5</v>
      </c>
      <c r="K25" s="9">
        <v>1863.3</v>
      </c>
      <c r="L25" s="51">
        <f t="shared" si="0"/>
        <v>248.44</v>
      </c>
      <c r="M25" s="34"/>
      <c r="N25" s="33"/>
      <c r="O25" s="160"/>
      <c r="P25" s="28"/>
      <c r="Q25" s="18"/>
      <c r="R25" s="183"/>
      <c r="S25" s="18"/>
      <c r="T25" s="18"/>
      <c r="U25" s="18"/>
      <c r="V25" s="18"/>
      <c r="W25" s="23"/>
      <c r="X25" s="23"/>
      <c r="Y25" s="23"/>
      <c r="Z25" s="23"/>
      <c r="AA25" s="23"/>
      <c r="AB25" s="23"/>
      <c r="AC25" s="23"/>
      <c r="AD25" s="23"/>
      <c r="AE25" s="23"/>
      <c r="AF25" s="23"/>
    </row>
    <row r="26" spans="1:32" s="134" customFormat="1" ht="25.05" customHeight="1" thickBot="1">
      <c r="A26" s="278"/>
      <c r="B26" s="279"/>
      <c r="C26" s="211"/>
      <c r="D26" s="202"/>
      <c r="E26" s="214"/>
      <c r="F26" s="220"/>
      <c r="G26" s="220"/>
      <c r="H26" s="220"/>
      <c r="I26" s="55">
        <v>10</v>
      </c>
      <c r="J26" s="55">
        <v>15</v>
      </c>
      <c r="K26" s="56">
        <v>3156.63</v>
      </c>
      <c r="L26" s="52">
        <f t="shared" si="0"/>
        <v>210.44200000000001</v>
      </c>
      <c r="M26" s="34"/>
      <c r="N26" s="33"/>
      <c r="O26" s="160"/>
      <c r="P26" s="28"/>
      <c r="Q26" s="18"/>
      <c r="R26" s="183"/>
      <c r="S26" s="18"/>
      <c r="T26" s="18"/>
      <c r="U26" s="18"/>
      <c r="V26" s="18"/>
      <c r="W26" s="23"/>
      <c r="X26" s="23"/>
      <c r="Y26" s="23"/>
      <c r="Z26" s="23"/>
      <c r="AA26" s="23"/>
      <c r="AB26" s="23"/>
      <c r="AC26" s="23"/>
      <c r="AD26" s="23"/>
      <c r="AE26" s="23"/>
      <c r="AF26" s="23"/>
    </row>
    <row r="27" spans="1:32" s="134" customFormat="1" ht="25.05" customHeight="1">
      <c r="A27" s="274" t="s">
        <v>171</v>
      </c>
      <c r="B27" s="275"/>
      <c r="C27" s="209"/>
      <c r="D27" s="200" t="s">
        <v>117</v>
      </c>
      <c r="E27" s="200"/>
      <c r="F27" s="218">
        <v>1.5</v>
      </c>
      <c r="G27" s="221" t="s">
        <v>57</v>
      </c>
      <c r="H27" s="218" t="s">
        <v>51</v>
      </c>
      <c r="I27" s="53">
        <v>1</v>
      </c>
      <c r="J27" s="53">
        <v>1.5</v>
      </c>
      <c r="K27" s="57">
        <v>426.3</v>
      </c>
      <c r="L27" s="50">
        <f t="shared" si="0"/>
        <v>284.2</v>
      </c>
      <c r="M27" s="34"/>
      <c r="N27" s="33"/>
      <c r="O27" s="160"/>
      <c r="P27" s="28"/>
      <c r="Q27" s="18"/>
      <c r="R27" s="183"/>
      <c r="S27" s="18"/>
      <c r="T27" s="18"/>
      <c r="U27" s="18"/>
      <c r="V27" s="18"/>
      <c r="W27" s="23"/>
      <c r="X27" s="23"/>
      <c r="Y27" s="23"/>
      <c r="Z27" s="23"/>
      <c r="AA27" s="23"/>
      <c r="AB27" s="23"/>
      <c r="AC27" s="23"/>
      <c r="AD27" s="23"/>
      <c r="AE27" s="23"/>
      <c r="AF27" s="23"/>
    </row>
    <row r="28" spans="1:32" s="134" customFormat="1" ht="25.05" customHeight="1">
      <c r="A28" s="276"/>
      <c r="B28" s="277"/>
      <c r="C28" s="210"/>
      <c r="D28" s="201"/>
      <c r="E28" s="201"/>
      <c r="F28" s="219"/>
      <c r="G28" s="219"/>
      <c r="H28" s="219"/>
      <c r="I28" s="19">
        <v>5</v>
      </c>
      <c r="J28" s="19">
        <v>7.5</v>
      </c>
      <c r="K28" s="9">
        <v>1527.93</v>
      </c>
      <c r="L28" s="51">
        <f t="shared" si="0"/>
        <v>203.72400000000002</v>
      </c>
      <c r="M28" s="34"/>
      <c r="N28" s="33"/>
      <c r="O28" s="160"/>
      <c r="P28" s="28"/>
      <c r="Q28" s="18"/>
      <c r="R28" s="183"/>
      <c r="S28" s="18"/>
      <c r="T28" s="18"/>
      <c r="U28" s="18"/>
      <c r="V28" s="18"/>
      <c r="W28" s="23"/>
      <c r="X28" s="23"/>
      <c r="Y28" s="23"/>
      <c r="Z28" s="23"/>
      <c r="AA28" s="23"/>
      <c r="AB28" s="23"/>
      <c r="AC28" s="23"/>
      <c r="AD28" s="23"/>
      <c r="AE28" s="23"/>
      <c r="AF28" s="23"/>
    </row>
    <row r="29" spans="1:32" s="134" customFormat="1" ht="25.05" customHeight="1" thickBot="1">
      <c r="A29" s="278"/>
      <c r="B29" s="279"/>
      <c r="C29" s="211"/>
      <c r="D29" s="202"/>
      <c r="E29" s="202"/>
      <c r="F29" s="220"/>
      <c r="G29" s="220"/>
      <c r="H29" s="220"/>
      <c r="I29" s="55">
        <v>10</v>
      </c>
      <c r="J29" s="55">
        <v>15</v>
      </c>
      <c r="K29" s="56">
        <v>2485.86</v>
      </c>
      <c r="L29" s="52">
        <f t="shared" si="0"/>
        <v>165.72400000000002</v>
      </c>
      <c r="M29" s="34"/>
      <c r="N29" s="33"/>
      <c r="O29" s="160"/>
      <c r="P29" s="28"/>
      <c r="Q29" s="18"/>
      <c r="R29" s="183"/>
      <c r="S29" s="18"/>
      <c r="T29" s="18"/>
      <c r="U29" s="18"/>
      <c r="V29" s="18"/>
      <c r="W29" s="23"/>
      <c r="X29" s="23"/>
      <c r="Y29" s="23"/>
      <c r="Z29" s="23"/>
      <c r="AA29" s="23"/>
      <c r="AB29" s="23"/>
      <c r="AC29" s="23"/>
      <c r="AD29" s="23"/>
      <c r="AE29" s="23"/>
      <c r="AF29" s="23"/>
    </row>
    <row r="30" spans="1:32" s="134" customFormat="1" ht="25.05" customHeight="1">
      <c r="A30" s="274" t="s">
        <v>172</v>
      </c>
      <c r="B30" s="275"/>
      <c r="C30" s="209"/>
      <c r="D30" s="200" t="s">
        <v>118</v>
      </c>
      <c r="E30" s="200"/>
      <c r="F30" s="218">
        <v>1.3</v>
      </c>
      <c r="G30" s="221" t="s">
        <v>62</v>
      </c>
      <c r="H30" s="218" t="s">
        <v>84</v>
      </c>
      <c r="I30" s="53">
        <v>1</v>
      </c>
      <c r="J30" s="53">
        <v>1</v>
      </c>
      <c r="K30" s="57">
        <v>596.24</v>
      </c>
      <c r="L30" s="50">
        <f t="shared" si="0"/>
        <v>596.24</v>
      </c>
      <c r="M30" s="34"/>
      <c r="N30" s="33"/>
      <c r="O30" s="160"/>
      <c r="P30" s="28"/>
      <c r="Q30" s="18"/>
      <c r="R30" s="183"/>
      <c r="S30" s="18"/>
      <c r="T30" s="18"/>
      <c r="U30" s="18"/>
      <c r="V30" s="18"/>
      <c r="W30" s="23"/>
      <c r="X30" s="23"/>
      <c r="Y30" s="23"/>
      <c r="Z30" s="23"/>
      <c r="AA30" s="23"/>
      <c r="AB30" s="23"/>
      <c r="AC30" s="23"/>
      <c r="AD30" s="23"/>
      <c r="AE30" s="23"/>
      <c r="AF30" s="23"/>
    </row>
    <row r="31" spans="1:32" s="134" customFormat="1" ht="25.05" customHeight="1">
      <c r="A31" s="276"/>
      <c r="B31" s="277"/>
      <c r="C31" s="210"/>
      <c r="D31" s="201"/>
      <c r="E31" s="201"/>
      <c r="F31" s="219"/>
      <c r="G31" s="219"/>
      <c r="H31" s="219"/>
      <c r="I31" s="19">
        <v>5</v>
      </c>
      <c r="J31" s="19">
        <v>5</v>
      </c>
      <c r="K31" s="9">
        <v>2176.48</v>
      </c>
      <c r="L31" s="51">
        <f t="shared" si="0"/>
        <v>435.29599999999999</v>
      </c>
      <c r="M31" s="34"/>
      <c r="N31" s="33"/>
      <c r="O31" s="160"/>
      <c r="P31" s="28"/>
      <c r="Q31" s="18"/>
      <c r="R31" s="183"/>
      <c r="S31" s="18"/>
      <c r="T31" s="18"/>
      <c r="U31" s="18"/>
      <c r="V31" s="18"/>
      <c r="W31" s="23"/>
      <c r="X31" s="23"/>
      <c r="Y31" s="23"/>
      <c r="Z31" s="23"/>
      <c r="AA31" s="23"/>
      <c r="AB31" s="23"/>
      <c r="AC31" s="23"/>
      <c r="AD31" s="23"/>
      <c r="AE31" s="23"/>
      <c r="AF31" s="23"/>
    </row>
    <row r="32" spans="1:32" s="134" customFormat="1" ht="25.05" customHeight="1" thickBot="1">
      <c r="A32" s="278"/>
      <c r="B32" s="279"/>
      <c r="C32" s="211"/>
      <c r="D32" s="202"/>
      <c r="E32" s="202"/>
      <c r="F32" s="220"/>
      <c r="G32" s="220"/>
      <c r="H32" s="220"/>
      <c r="I32" s="55">
        <v>10</v>
      </c>
      <c r="J32" s="55">
        <v>10</v>
      </c>
      <c r="K32" s="56">
        <v>3593</v>
      </c>
      <c r="L32" s="52">
        <f t="shared" si="0"/>
        <v>359.3</v>
      </c>
      <c r="M32" s="34"/>
      <c r="N32" s="33"/>
      <c r="O32" s="160"/>
      <c r="P32" s="28"/>
      <c r="Q32" s="18"/>
      <c r="R32" s="183"/>
      <c r="S32" s="18"/>
      <c r="T32" s="18"/>
      <c r="U32" s="18"/>
      <c r="V32" s="18"/>
      <c r="W32" s="23"/>
      <c r="X32" s="23"/>
      <c r="Y32" s="23"/>
      <c r="Z32" s="23"/>
      <c r="AA32" s="23"/>
      <c r="AB32" s="23"/>
      <c r="AC32" s="23"/>
      <c r="AD32" s="23"/>
      <c r="AE32" s="23"/>
      <c r="AF32" s="23"/>
    </row>
    <row r="33" spans="1:32" s="134" customFormat="1" ht="25.05" customHeight="1">
      <c r="A33" s="274" t="s">
        <v>173</v>
      </c>
      <c r="B33" s="275"/>
      <c r="C33" s="209"/>
      <c r="D33" s="200" t="s">
        <v>119</v>
      </c>
      <c r="E33" s="200"/>
      <c r="F33" s="218">
        <v>1.5</v>
      </c>
      <c r="G33" s="221" t="s">
        <v>85</v>
      </c>
      <c r="H33" s="218" t="s">
        <v>84</v>
      </c>
      <c r="I33" s="53">
        <v>1</v>
      </c>
      <c r="J33" s="53">
        <v>1.5</v>
      </c>
      <c r="K33" s="57">
        <v>694.59</v>
      </c>
      <c r="L33" s="50">
        <f t="shared" si="0"/>
        <v>463.06</v>
      </c>
      <c r="M33" s="34"/>
      <c r="N33" s="33"/>
      <c r="O33" s="160"/>
      <c r="P33" s="28"/>
      <c r="Q33" s="18"/>
      <c r="R33" s="183"/>
      <c r="S33" s="18"/>
      <c r="T33" s="18"/>
      <c r="U33" s="18"/>
      <c r="V33" s="18"/>
      <c r="W33" s="23"/>
      <c r="X33" s="23"/>
      <c r="Y33" s="23"/>
      <c r="Z33" s="23"/>
      <c r="AA33" s="23"/>
      <c r="AB33" s="23"/>
      <c r="AC33" s="23"/>
      <c r="AD33" s="23"/>
      <c r="AE33" s="23"/>
      <c r="AF33" s="23"/>
    </row>
    <row r="34" spans="1:32" s="134" customFormat="1" ht="25.05" customHeight="1">
      <c r="A34" s="276"/>
      <c r="B34" s="277"/>
      <c r="C34" s="210"/>
      <c r="D34" s="201"/>
      <c r="E34" s="201"/>
      <c r="F34" s="219"/>
      <c r="G34" s="219"/>
      <c r="H34" s="219"/>
      <c r="I34" s="19">
        <v>5</v>
      </c>
      <c r="J34" s="19">
        <v>7.5</v>
      </c>
      <c r="K34" s="9">
        <v>2225.61</v>
      </c>
      <c r="L34" s="51">
        <f t="shared" si="0"/>
        <v>296.74799999999999</v>
      </c>
      <c r="M34" s="34"/>
      <c r="N34" s="33"/>
      <c r="O34" s="160"/>
      <c r="P34" s="28"/>
      <c r="Q34" s="18"/>
      <c r="R34" s="183"/>
      <c r="S34" s="18"/>
      <c r="T34" s="18"/>
      <c r="U34" s="18"/>
      <c r="V34" s="18"/>
      <c r="W34" s="23"/>
      <c r="X34" s="23"/>
      <c r="Y34" s="23"/>
      <c r="Z34" s="23"/>
      <c r="AA34" s="23"/>
      <c r="AB34" s="23"/>
      <c r="AC34" s="23"/>
      <c r="AD34" s="23"/>
      <c r="AE34" s="23"/>
      <c r="AF34" s="23"/>
    </row>
    <row r="35" spans="1:32" s="134" customFormat="1" ht="25.05" customHeight="1" thickBot="1">
      <c r="A35" s="278"/>
      <c r="B35" s="279"/>
      <c r="C35" s="211"/>
      <c r="D35" s="202"/>
      <c r="E35" s="202"/>
      <c r="F35" s="220"/>
      <c r="G35" s="220"/>
      <c r="H35" s="220"/>
      <c r="I35" s="55">
        <v>10</v>
      </c>
      <c r="J35" s="55">
        <v>15</v>
      </c>
      <c r="K35" s="56">
        <v>3273.29</v>
      </c>
      <c r="L35" s="52">
        <f t="shared" si="0"/>
        <v>218.21933333333334</v>
      </c>
      <c r="M35" s="34"/>
      <c r="N35" s="33"/>
      <c r="O35" s="160"/>
      <c r="P35" s="28"/>
      <c r="Q35" s="18"/>
      <c r="R35" s="183"/>
      <c r="S35" s="18"/>
      <c r="T35" s="18"/>
      <c r="U35" s="18"/>
      <c r="V35" s="18"/>
      <c r="W35" s="23"/>
      <c r="X35" s="23"/>
      <c r="Y35" s="23"/>
      <c r="Z35" s="23"/>
      <c r="AA35" s="23"/>
      <c r="AB35" s="23"/>
      <c r="AC35" s="23"/>
      <c r="AD35" s="23"/>
      <c r="AE35" s="23"/>
      <c r="AF35" s="23"/>
    </row>
    <row r="36" spans="1:32" s="134" customFormat="1" ht="25.05" customHeight="1">
      <c r="A36" s="274" t="s">
        <v>174</v>
      </c>
      <c r="B36" s="275"/>
      <c r="C36" s="209"/>
      <c r="D36" s="200" t="s">
        <v>120</v>
      </c>
      <c r="E36" s="200"/>
      <c r="F36" s="218">
        <v>1</v>
      </c>
      <c r="G36" s="273" t="s">
        <v>67</v>
      </c>
      <c r="H36" s="218" t="s">
        <v>29</v>
      </c>
      <c r="I36" s="53">
        <v>1</v>
      </c>
      <c r="J36" s="53">
        <v>1</v>
      </c>
      <c r="K36" s="57">
        <v>1688.28</v>
      </c>
      <c r="L36" s="50">
        <f t="shared" si="0"/>
        <v>1688.28</v>
      </c>
      <c r="M36" s="34"/>
      <c r="N36" s="33"/>
      <c r="O36" s="160"/>
      <c r="P36" s="28"/>
      <c r="Q36" s="18"/>
      <c r="R36" s="183"/>
      <c r="S36" s="18"/>
      <c r="T36" s="18"/>
      <c r="U36" s="18"/>
      <c r="V36" s="18"/>
      <c r="W36" s="23"/>
      <c r="X36" s="23"/>
      <c r="Y36" s="23"/>
      <c r="Z36" s="23"/>
      <c r="AA36" s="23"/>
      <c r="AB36" s="23"/>
      <c r="AC36" s="23"/>
      <c r="AD36" s="23"/>
      <c r="AE36" s="23"/>
      <c r="AF36" s="23"/>
    </row>
    <row r="37" spans="1:32" s="134" customFormat="1" ht="25.05" customHeight="1">
      <c r="A37" s="276"/>
      <c r="B37" s="277"/>
      <c r="C37" s="210"/>
      <c r="D37" s="201"/>
      <c r="E37" s="201"/>
      <c r="F37" s="219"/>
      <c r="G37" s="201"/>
      <c r="H37" s="219"/>
      <c r="I37" s="19">
        <v>5</v>
      </c>
      <c r="J37" s="19">
        <v>5</v>
      </c>
      <c r="K37" s="9">
        <v>7334.86</v>
      </c>
      <c r="L37" s="51">
        <f t="shared" si="0"/>
        <v>1466.972</v>
      </c>
      <c r="M37" s="34"/>
      <c r="N37" s="33"/>
      <c r="O37" s="160"/>
      <c r="P37" s="28"/>
      <c r="Q37" s="18"/>
      <c r="R37" s="183"/>
      <c r="S37" s="18"/>
      <c r="T37" s="18"/>
      <c r="U37" s="18"/>
      <c r="V37" s="18"/>
      <c r="W37" s="23"/>
      <c r="X37" s="23"/>
      <c r="Y37" s="23"/>
      <c r="Z37" s="23"/>
      <c r="AA37" s="23"/>
      <c r="AB37" s="23"/>
      <c r="AC37" s="23"/>
      <c r="AD37" s="23"/>
      <c r="AE37" s="23"/>
      <c r="AF37" s="23"/>
    </row>
    <row r="38" spans="1:32" s="134" customFormat="1" ht="25.05" customHeight="1" thickBot="1">
      <c r="A38" s="278"/>
      <c r="B38" s="279"/>
      <c r="C38" s="211"/>
      <c r="D38" s="202"/>
      <c r="E38" s="202"/>
      <c r="F38" s="220"/>
      <c r="G38" s="202"/>
      <c r="H38" s="220"/>
      <c r="I38" s="55">
        <v>10</v>
      </c>
      <c r="J38" s="55">
        <v>10</v>
      </c>
      <c r="K38" s="56">
        <v>13624.77</v>
      </c>
      <c r="L38" s="52">
        <f t="shared" si="0"/>
        <v>1362.4770000000001</v>
      </c>
      <c r="M38" s="34"/>
      <c r="N38" s="33"/>
      <c r="O38" s="160"/>
      <c r="P38" s="28"/>
      <c r="Q38" s="18"/>
      <c r="R38" s="183"/>
      <c r="S38" s="18"/>
      <c r="T38" s="18"/>
      <c r="U38" s="18"/>
      <c r="V38" s="18"/>
      <c r="W38" s="23"/>
      <c r="X38" s="23"/>
      <c r="Y38" s="23"/>
      <c r="Z38" s="23"/>
      <c r="AA38" s="23"/>
      <c r="AB38" s="23"/>
      <c r="AC38" s="23"/>
      <c r="AD38" s="23"/>
      <c r="AE38" s="23"/>
      <c r="AF38" s="23"/>
    </row>
    <row r="39" spans="1:32" s="134" customFormat="1" ht="25.05" customHeight="1">
      <c r="A39" s="274" t="s">
        <v>175</v>
      </c>
      <c r="B39" s="275"/>
      <c r="C39" s="209"/>
      <c r="D39" s="200" t="s">
        <v>121</v>
      </c>
      <c r="E39" s="200"/>
      <c r="F39" s="218">
        <v>0.8</v>
      </c>
      <c r="G39" s="221" t="s">
        <v>62</v>
      </c>
      <c r="H39" s="218" t="s">
        <v>29</v>
      </c>
      <c r="I39" s="53">
        <v>1</v>
      </c>
      <c r="J39" s="53">
        <v>0.8</v>
      </c>
      <c r="K39" s="57">
        <v>1300.1099999999999</v>
      </c>
      <c r="L39" s="50">
        <f t="shared" si="0"/>
        <v>1625.1374999999998</v>
      </c>
      <c r="M39" s="34"/>
      <c r="N39" s="33"/>
      <c r="O39" s="160"/>
      <c r="P39" s="28"/>
      <c r="Q39" s="18"/>
      <c r="R39" s="183"/>
      <c r="S39" s="18"/>
      <c r="T39" s="18"/>
      <c r="U39" s="18"/>
      <c r="V39" s="18"/>
      <c r="W39" s="23"/>
      <c r="X39" s="23"/>
      <c r="Y39" s="23"/>
      <c r="Z39" s="23"/>
      <c r="AA39" s="23"/>
      <c r="AB39" s="23"/>
      <c r="AC39" s="23"/>
      <c r="AD39" s="23"/>
      <c r="AE39" s="23"/>
      <c r="AF39" s="23"/>
    </row>
    <row r="40" spans="1:32" s="134" customFormat="1" ht="25.05" customHeight="1">
      <c r="A40" s="276"/>
      <c r="B40" s="277"/>
      <c r="C40" s="210"/>
      <c r="D40" s="201"/>
      <c r="E40" s="201"/>
      <c r="F40" s="219"/>
      <c r="G40" s="219"/>
      <c r="H40" s="219"/>
      <c r="I40" s="19">
        <v>5</v>
      </c>
      <c r="J40" s="19">
        <v>4</v>
      </c>
      <c r="K40" s="9">
        <v>4830.43</v>
      </c>
      <c r="L40" s="51">
        <f t="shared" si="0"/>
        <v>1207.6075000000001</v>
      </c>
      <c r="M40" s="34"/>
      <c r="N40" s="33"/>
      <c r="O40" s="160"/>
      <c r="P40" s="28"/>
      <c r="Q40" s="18"/>
      <c r="R40" s="183"/>
      <c r="S40" s="18"/>
      <c r="T40" s="18"/>
      <c r="U40" s="18"/>
      <c r="V40" s="18"/>
      <c r="W40" s="23"/>
      <c r="X40" s="23"/>
      <c r="Y40" s="23"/>
      <c r="Z40" s="23"/>
      <c r="AA40" s="23"/>
      <c r="AB40" s="23"/>
      <c r="AC40" s="23"/>
      <c r="AD40" s="23"/>
      <c r="AE40" s="23"/>
      <c r="AF40" s="23"/>
    </row>
    <row r="41" spans="1:32" s="134" customFormat="1" ht="25.05" customHeight="1" thickBot="1">
      <c r="A41" s="278"/>
      <c r="B41" s="279"/>
      <c r="C41" s="211"/>
      <c r="D41" s="202"/>
      <c r="E41" s="202"/>
      <c r="F41" s="220"/>
      <c r="G41" s="220"/>
      <c r="H41" s="220"/>
      <c r="I41" s="55">
        <v>10</v>
      </c>
      <c r="J41" s="55">
        <v>8</v>
      </c>
      <c r="K41" s="56">
        <v>8083.87</v>
      </c>
      <c r="L41" s="52">
        <f t="shared" si="0"/>
        <v>1010.48375</v>
      </c>
      <c r="M41" s="34"/>
      <c r="N41" s="33"/>
      <c r="O41" s="160"/>
      <c r="P41" s="28"/>
      <c r="Q41" s="18"/>
      <c r="R41" s="183"/>
      <c r="S41" s="18"/>
      <c r="T41" s="18"/>
      <c r="U41" s="18"/>
      <c r="V41" s="18"/>
      <c r="W41" s="23"/>
      <c r="X41" s="23"/>
      <c r="Y41" s="23"/>
      <c r="Z41" s="23"/>
      <c r="AA41" s="23"/>
      <c r="AB41" s="23"/>
      <c r="AC41" s="23"/>
      <c r="AD41" s="23"/>
      <c r="AE41" s="23"/>
      <c r="AF41" s="23"/>
    </row>
    <row r="42" spans="1:32" s="134" customFormat="1" ht="25.05" customHeight="1">
      <c r="A42" s="274" t="s">
        <v>176</v>
      </c>
      <c r="B42" s="275"/>
      <c r="C42" s="209"/>
      <c r="D42" s="200" t="s">
        <v>122</v>
      </c>
      <c r="E42" s="200"/>
      <c r="F42" s="218">
        <v>1.5</v>
      </c>
      <c r="G42" s="273" t="s">
        <v>74</v>
      </c>
      <c r="H42" s="218" t="s">
        <v>84</v>
      </c>
      <c r="I42" s="53">
        <v>1</v>
      </c>
      <c r="J42" s="53">
        <v>1.5</v>
      </c>
      <c r="K42" s="57">
        <v>581.4</v>
      </c>
      <c r="L42" s="50">
        <f t="shared" si="0"/>
        <v>387.59999999999997</v>
      </c>
      <c r="M42" s="34"/>
      <c r="N42" s="33"/>
      <c r="O42" s="160"/>
      <c r="P42" s="28"/>
      <c r="Q42" s="18"/>
      <c r="R42" s="183"/>
      <c r="S42" s="18"/>
      <c r="T42" s="18"/>
      <c r="U42" s="18"/>
      <c r="V42" s="18"/>
      <c r="W42" s="23"/>
      <c r="X42" s="23"/>
      <c r="Y42" s="23"/>
      <c r="Z42" s="23"/>
      <c r="AA42" s="23"/>
      <c r="AB42" s="23"/>
      <c r="AC42" s="23"/>
      <c r="AD42" s="23"/>
      <c r="AE42" s="23"/>
      <c r="AF42" s="23"/>
    </row>
    <row r="43" spans="1:32" s="134" customFormat="1" ht="25.05" customHeight="1">
      <c r="A43" s="276"/>
      <c r="B43" s="277"/>
      <c r="C43" s="210"/>
      <c r="D43" s="201"/>
      <c r="E43" s="201"/>
      <c r="F43" s="219"/>
      <c r="G43" s="201"/>
      <c r="H43" s="219"/>
      <c r="I43" s="19">
        <v>5</v>
      </c>
      <c r="J43" s="19">
        <v>7.5</v>
      </c>
      <c r="K43" s="9">
        <v>2102.12</v>
      </c>
      <c r="L43" s="51">
        <f t="shared" si="0"/>
        <v>280.28266666666667</v>
      </c>
      <c r="M43" s="34"/>
      <c r="N43" s="33"/>
      <c r="O43" s="160"/>
      <c r="P43" s="28"/>
      <c r="Q43" s="18"/>
      <c r="R43" s="183"/>
      <c r="S43" s="18"/>
      <c r="T43" s="18"/>
      <c r="U43" s="18"/>
      <c r="V43" s="18"/>
      <c r="W43" s="23"/>
      <c r="X43" s="23"/>
      <c r="Y43" s="23"/>
      <c r="Z43" s="23"/>
      <c r="AA43" s="23"/>
      <c r="AB43" s="23"/>
      <c r="AC43" s="23"/>
      <c r="AD43" s="23"/>
      <c r="AE43" s="23"/>
      <c r="AF43" s="23"/>
    </row>
    <row r="44" spans="1:32" s="134" customFormat="1" ht="25.05" customHeight="1" thickBot="1">
      <c r="A44" s="278"/>
      <c r="B44" s="279"/>
      <c r="C44" s="211"/>
      <c r="D44" s="202"/>
      <c r="E44" s="202"/>
      <c r="F44" s="220"/>
      <c r="G44" s="202"/>
      <c r="H44" s="220"/>
      <c r="I44" s="55">
        <v>10</v>
      </c>
      <c r="J44" s="55">
        <v>15</v>
      </c>
      <c r="K44" s="56">
        <v>3444.2</v>
      </c>
      <c r="L44" s="52">
        <f t="shared" si="0"/>
        <v>229.61333333333332</v>
      </c>
      <c r="M44" s="34"/>
      <c r="N44" s="33"/>
      <c r="O44" s="160"/>
      <c r="P44" s="28"/>
      <c r="Q44" s="18"/>
      <c r="R44" s="183"/>
      <c r="S44" s="18"/>
      <c r="T44" s="18"/>
      <c r="U44" s="18"/>
      <c r="V44" s="18"/>
      <c r="W44" s="23"/>
      <c r="X44" s="23"/>
      <c r="Y44" s="23"/>
      <c r="Z44" s="23"/>
      <c r="AA44" s="23"/>
      <c r="AB44" s="23"/>
      <c r="AC44" s="23"/>
      <c r="AD44" s="23"/>
      <c r="AE44" s="23"/>
      <c r="AF44" s="23"/>
    </row>
    <row r="45" spans="1:32" s="134" customFormat="1" ht="25.05" customHeight="1" thickBot="1">
      <c r="A45" s="264" t="s">
        <v>92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65"/>
      <c r="L45" s="266"/>
      <c r="M45" s="105"/>
      <c r="N45" s="105"/>
      <c r="O45" s="30"/>
      <c r="P45" s="30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</row>
    <row r="46" spans="1:32" s="134" customFormat="1" ht="25.05" customHeight="1">
      <c r="A46" s="339" t="s">
        <v>93</v>
      </c>
      <c r="B46" s="340"/>
      <c r="C46" s="209"/>
      <c r="D46" s="200" t="s">
        <v>123</v>
      </c>
      <c r="E46" s="200"/>
      <c r="F46" s="218">
        <v>1.5</v>
      </c>
      <c r="G46" s="221" t="s">
        <v>95</v>
      </c>
      <c r="H46" s="218" t="s">
        <v>66</v>
      </c>
      <c r="I46" s="53">
        <v>1</v>
      </c>
      <c r="J46" s="53">
        <v>1.5</v>
      </c>
      <c r="K46" s="57">
        <v>473.18</v>
      </c>
      <c r="L46" s="50">
        <f>K46/J46</f>
        <v>315.45333333333332</v>
      </c>
      <c r="M46" s="34"/>
      <c r="N46" s="33"/>
      <c r="O46" s="160"/>
      <c r="P46" s="28"/>
      <c r="Q46" s="179"/>
      <c r="R46" s="180"/>
      <c r="S46" s="179"/>
      <c r="T46" s="179"/>
      <c r="U46" s="179"/>
      <c r="V46" s="179"/>
      <c r="W46" s="23"/>
      <c r="X46" s="23"/>
      <c r="Y46" s="23"/>
      <c r="Z46" s="23"/>
      <c r="AA46" s="23"/>
      <c r="AB46" s="23"/>
      <c r="AC46" s="23"/>
      <c r="AD46" s="23"/>
      <c r="AE46" s="23"/>
      <c r="AF46" s="23"/>
    </row>
    <row r="47" spans="1:32" s="134" customFormat="1" ht="25.05" customHeight="1">
      <c r="A47" s="341"/>
      <c r="B47" s="342"/>
      <c r="C47" s="210"/>
      <c r="D47" s="201"/>
      <c r="E47" s="201"/>
      <c r="F47" s="219"/>
      <c r="G47" s="219"/>
      <c r="H47" s="219"/>
      <c r="I47" s="19">
        <v>5</v>
      </c>
      <c r="J47" s="19">
        <v>7.5</v>
      </c>
      <c r="K47" s="9">
        <v>1641.6</v>
      </c>
      <c r="L47" s="51">
        <f t="shared" ref="L47:L51" si="1">K47/J47</f>
        <v>218.88</v>
      </c>
      <c r="M47" s="34"/>
      <c r="N47" s="33"/>
      <c r="O47" s="160"/>
      <c r="P47" s="28"/>
      <c r="Q47" s="179"/>
      <c r="R47" s="180"/>
      <c r="S47" s="179"/>
      <c r="T47" s="179"/>
      <c r="U47" s="179"/>
      <c r="V47" s="179"/>
      <c r="W47" s="23"/>
      <c r="X47" s="23"/>
      <c r="Y47" s="23"/>
      <c r="Z47" s="23"/>
      <c r="AA47" s="23"/>
      <c r="AB47" s="23"/>
      <c r="AC47" s="23"/>
      <c r="AD47" s="23"/>
      <c r="AE47" s="23"/>
      <c r="AF47" s="23"/>
    </row>
    <row r="48" spans="1:32" s="134" customFormat="1" ht="25.05" customHeight="1" thickBot="1">
      <c r="A48" s="343"/>
      <c r="B48" s="344"/>
      <c r="C48" s="211"/>
      <c r="D48" s="202"/>
      <c r="E48" s="202"/>
      <c r="F48" s="220"/>
      <c r="G48" s="220"/>
      <c r="H48" s="220"/>
      <c r="I48" s="55">
        <v>10</v>
      </c>
      <c r="J48" s="55">
        <v>15</v>
      </c>
      <c r="K48" s="56">
        <v>3681.68</v>
      </c>
      <c r="L48" s="52">
        <f t="shared" si="1"/>
        <v>245.44533333333331</v>
      </c>
      <c r="M48" s="34"/>
      <c r="N48" s="33"/>
      <c r="O48" s="160"/>
      <c r="P48" s="28"/>
      <c r="Q48" s="179"/>
      <c r="R48" s="180"/>
      <c r="S48" s="179"/>
      <c r="T48" s="179"/>
      <c r="U48" s="179"/>
      <c r="V48" s="179"/>
      <c r="W48" s="23"/>
      <c r="X48" s="23"/>
      <c r="Y48" s="23"/>
      <c r="Z48" s="23"/>
      <c r="AA48" s="23"/>
      <c r="AB48" s="23"/>
      <c r="AC48" s="23"/>
      <c r="AD48" s="23"/>
      <c r="AE48" s="23"/>
      <c r="AF48" s="23"/>
    </row>
    <row r="49" spans="1:32" ht="25.05" customHeight="1">
      <c r="A49" s="274" t="s">
        <v>94</v>
      </c>
      <c r="B49" s="275"/>
      <c r="C49" s="209"/>
      <c r="D49" s="200" t="s">
        <v>124</v>
      </c>
      <c r="E49" s="200"/>
      <c r="F49" s="218">
        <v>1.5</v>
      </c>
      <c r="G49" s="273" t="s">
        <v>95</v>
      </c>
      <c r="H49" s="218" t="s">
        <v>66</v>
      </c>
      <c r="I49" s="53">
        <v>1</v>
      </c>
      <c r="J49" s="53">
        <v>1.5</v>
      </c>
      <c r="K49" s="57">
        <v>521.89</v>
      </c>
      <c r="L49" s="50">
        <f t="shared" si="1"/>
        <v>347.92666666666668</v>
      </c>
      <c r="M49" s="34"/>
      <c r="N49" s="33"/>
      <c r="O49" s="160"/>
      <c r="P49" s="28"/>
      <c r="Q49" s="179"/>
      <c r="R49" s="180"/>
      <c r="S49" s="179"/>
      <c r="T49" s="179"/>
      <c r="U49" s="179"/>
      <c r="V49" s="179"/>
      <c r="W49" s="37"/>
      <c r="X49" s="37"/>
      <c r="Y49" s="37"/>
      <c r="Z49" s="37"/>
      <c r="AA49" s="37"/>
      <c r="AB49" s="37"/>
      <c r="AC49" s="37"/>
      <c r="AD49" s="37"/>
      <c r="AE49" s="37"/>
      <c r="AF49" s="37"/>
    </row>
    <row r="50" spans="1:32" ht="25.05" customHeight="1">
      <c r="A50" s="276"/>
      <c r="B50" s="277"/>
      <c r="C50" s="210"/>
      <c r="D50" s="201"/>
      <c r="E50" s="201"/>
      <c r="F50" s="219"/>
      <c r="G50" s="201"/>
      <c r="H50" s="219"/>
      <c r="I50" s="19">
        <v>5</v>
      </c>
      <c r="J50" s="19">
        <v>7.5</v>
      </c>
      <c r="K50" s="9">
        <v>1885.21</v>
      </c>
      <c r="L50" s="51">
        <f t="shared" si="1"/>
        <v>251.36133333333333</v>
      </c>
      <c r="M50" s="34"/>
      <c r="N50" s="33"/>
      <c r="O50" s="160"/>
      <c r="P50" s="28"/>
      <c r="Q50" s="179"/>
      <c r="R50" s="180"/>
      <c r="S50" s="179"/>
      <c r="T50" s="179"/>
      <c r="U50" s="179"/>
      <c r="V50" s="179"/>
      <c r="W50" s="37"/>
      <c r="X50" s="37"/>
      <c r="Y50" s="37"/>
      <c r="Z50" s="37"/>
      <c r="AA50" s="37"/>
      <c r="AB50" s="37"/>
      <c r="AC50" s="37"/>
      <c r="AD50" s="37"/>
      <c r="AE50" s="37"/>
      <c r="AF50" s="37"/>
    </row>
    <row r="51" spans="1:32" ht="25.05" customHeight="1" thickBot="1">
      <c r="A51" s="278"/>
      <c r="B51" s="279"/>
      <c r="C51" s="211"/>
      <c r="D51" s="202"/>
      <c r="E51" s="202"/>
      <c r="F51" s="220"/>
      <c r="G51" s="202"/>
      <c r="H51" s="220"/>
      <c r="I51" s="55">
        <v>10</v>
      </c>
      <c r="J51" s="55">
        <v>15</v>
      </c>
      <c r="K51" s="56">
        <v>4412.5600000000004</v>
      </c>
      <c r="L51" s="52">
        <f t="shared" si="1"/>
        <v>294.1706666666667</v>
      </c>
      <c r="M51" s="34"/>
      <c r="N51" s="33"/>
      <c r="O51" s="160"/>
      <c r="P51" s="28"/>
      <c r="Q51" s="179"/>
      <c r="R51" s="180"/>
      <c r="S51" s="179"/>
      <c r="T51" s="179"/>
      <c r="U51" s="179"/>
      <c r="V51" s="179"/>
      <c r="W51" s="37"/>
      <c r="X51" s="37"/>
      <c r="Y51" s="37"/>
      <c r="Z51" s="37"/>
      <c r="AA51" s="37"/>
      <c r="AB51" s="37"/>
      <c r="AC51" s="37"/>
      <c r="AD51" s="37"/>
      <c r="AE51" s="37"/>
      <c r="AF51" s="37"/>
    </row>
    <row r="52" spans="1:32" ht="25.05" customHeight="1">
      <c r="A52" s="185"/>
      <c r="B52" s="185"/>
      <c r="C52" s="155"/>
      <c r="D52" s="156"/>
      <c r="E52" s="156"/>
      <c r="F52" s="156"/>
      <c r="G52" s="156"/>
      <c r="H52" s="156"/>
      <c r="I52" s="157"/>
      <c r="J52" s="157"/>
      <c r="K52" s="158"/>
      <c r="L52" s="159"/>
      <c r="M52" s="34"/>
      <c r="N52" s="33"/>
      <c r="O52" s="160"/>
      <c r="P52" s="28"/>
      <c r="Q52" s="179"/>
      <c r="R52" s="180"/>
      <c r="S52" s="179"/>
      <c r="T52" s="179"/>
      <c r="U52" s="179"/>
      <c r="V52" s="179"/>
      <c r="W52" s="37"/>
      <c r="X52" s="37"/>
      <c r="Y52" s="37"/>
      <c r="Z52" s="37"/>
      <c r="AA52" s="37"/>
      <c r="AB52" s="37"/>
      <c r="AC52" s="37"/>
      <c r="AD52" s="37"/>
      <c r="AE52" s="37"/>
      <c r="AF52" s="37"/>
    </row>
    <row r="53" spans="1:32" ht="25.05" customHeight="1" thickBot="1">
      <c r="A53" s="185"/>
      <c r="B53" s="185"/>
      <c r="C53" s="155"/>
      <c r="D53" s="156"/>
      <c r="E53" s="156"/>
      <c r="F53" s="156"/>
      <c r="G53" s="156"/>
      <c r="H53" s="156"/>
      <c r="I53" s="157"/>
      <c r="J53" s="157"/>
      <c r="K53" s="158"/>
      <c r="L53" s="159"/>
      <c r="M53" s="34"/>
      <c r="N53" s="33"/>
      <c r="O53" s="160"/>
      <c r="P53" s="28"/>
      <c r="Q53" s="179"/>
      <c r="R53" s="180"/>
      <c r="S53" s="179"/>
      <c r="T53" s="179"/>
      <c r="U53" s="179"/>
      <c r="V53" s="179"/>
      <c r="W53" s="37"/>
      <c r="X53" s="37"/>
      <c r="Y53" s="37"/>
      <c r="Z53" s="37"/>
      <c r="AA53" s="37"/>
      <c r="AB53" s="37"/>
      <c r="AC53" s="37"/>
      <c r="AD53" s="37"/>
      <c r="AE53" s="37"/>
      <c r="AF53" s="37"/>
    </row>
    <row r="54" spans="1:32" ht="25.05" customHeight="1" thickBot="1">
      <c r="A54" s="300" t="s">
        <v>3</v>
      </c>
      <c r="B54" s="224"/>
      <c r="C54" s="135" t="s">
        <v>24</v>
      </c>
      <c r="D54" s="224" t="s">
        <v>4</v>
      </c>
      <c r="E54" s="224"/>
      <c r="F54" s="136" t="s">
        <v>25</v>
      </c>
      <c r="G54" s="136" t="s">
        <v>26</v>
      </c>
      <c r="H54" s="136" t="s">
        <v>27</v>
      </c>
      <c r="I54" s="137" t="s">
        <v>139</v>
      </c>
      <c r="J54" s="137" t="s">
        <v>5</v>
      </c>
      <c r="K54" s="138" t="s">
        <v>6</v>
      </c>
      <c r="L54" s="139" t="s">
        <v>7</v>
      </c>
      <c r="M54" s="105"/>
      <c r="N54" s="105"/>
      <c r="O54" s="18"/>
      <c r="P54" s="18"/>
      <c r="Q54" s="37"/>
    </row>
    <row r="55" spans="1:32" ht="25.05" customHeight="1" thickBot="1">
      <c r="A55" s="265" t="s">
        <v>96</v>
      </c>
      <c r="B55" s="265"/>
      <c r="C55" s="265"/>
      <c r="D55" s="265"/>
      <c r="E55" s="265"/>
      <c r="F55" s="265"/>
      <c r="G55" s="265"/>
      <c r="H55" s="265"/>
      <c r="I55" s="265"/>
      <c r="J55" s="265"/>
      <c r="K55" s="265"/>
      <c r="L55" s="265"/>
      <c r="M55" s="34"/>
      <c r="N55" s="33"/>
      <c r="O55" s="160"/>
      <c r="P55" s="28"/>
      <c r="Q55" s="178"/>
      <c r="R55" s="184"/>
      <c r="S55" s="178"/>
      <c r="T55" s="178"/>
      <c r="U55" s="178"/>
      <c r="V55" s="178"/>
      <c r="W55" s="37"/>
      <c r="X55" s="37"/>
    </row>
    <row r="56" spans="1:32" ht="25.05" customHeight="1" thickBot="1">
      <c r="A56" s="339" t="s">
        <v>177</v>
      </c>
      <c r="B56" s="340"/>
      <c r="C56" s="209"/>
      <c r="D56" s="200" t="s">
        <v>125</v>
      </c>
      <c r="E56" s="200"/>
      <c r="F56" s="200">
        <v>1</v>
      </c>
      <c r="G56" s="273" t="s">
        <v>53</v>
      </c>
      <c r="H56" s="200" t="s">
        <v>49</v>
      </c>
      <c r="I56" s="53">
        <v>1</v>
      </c>
      <c r="J56" s="53">
        <v>1</v>
      </c>
      <c r="K56" s="57">
        <v>870.18</v>
      </c>
      <c r="L56" s="50">
        <f>K56/J56</f>
        <v>870.18</v>
      </c>
      <c r="M56" s="34"/>
      <c r="N56" s="33"/>
      <c r="O56" s="160"/>
      <c r="P56" s="28"/>
      <c r="Q56" s="178"/>
      <c r="R56" s="184"/>
      <c r="S56" s="178"/>
      <c r="T56" s="178"/>
      <c r="U56" s="178"/>
      <c r="V56" s="178"/>
      <c r="W56" s="37"/>
      <c r="X56" s="37"/>
    </row>
    <row r="57" spans="1:32" ht="25.05" customHeight="1" thickBot="1">
      <c r="A57" s="341"/>
      <c r="B57" s="342"/>
      <c r="C57" s="210"/>
      <c r="D57" s="201"/>
      <c r="E57" s="201"/>
      <c r="F57" s="201"/>
      <c r="G57" s="201"/>
      <c r="H57" s="201"/>
      <c r="I57" s="19">
        <v>2.5</v>
      </c>
      <c r="J57" s="19">
        <v>2.5</v>
      </c>
      <c r="K57" s="9">
        <v>1828.57</v>
      </c>
      <c r="L57" s="50">
        <f t="shared" ref="L57:L58" si="2">K57/J57</f>
        <v>731.428</v>
      </c>
      <c r="M57" s="34"/>
      <c r="N57" s="33"/>
      <c r="O57" s="160"/>
      <c r="P57" s="28"/>
      <c r="Q57" s="178"/>
      <c r="R57" s="184"/>
      <c r="S57" s="178"/>
      <c r="T57" s="178"/>
      <c r="U57" s="178"/>
      <c r="V57" s="178"/>
      <c r="W57" s="37"/>
      <c r="X57" s="37"/>
    </row>
    <row r="58" spans="1:32" ht="27" customHeight="1" thickBot="1">
      <c r="A58" s="343"/>
      <c r="B58" s="344"/>
      <c r="C58" s="211"/>
      <c r="D58" s="202"/>
      <c r="E58" s="202"/>
      <c r="F58" s="202"/>
      <c r="G58" s="202"/>
      <c r="H58" s="202"/>
      <c r="I58" s="55">
        <v>5</v>
      </c>
      <c r="J58" s="55">
        <v>5</v>
      </c>
      <c r="K58" s="56">
        <v>3224.26</v>
      </c>
      <c r="L58" s="106">
        <f t="shared" si="2"/>
        <v>644.85200000000009</v>
      </c>
      <c r="M58" s="128"/>
      <c r="N58" s="128"/>
      <c r="O58" s="8"/>
      <c r="P58" s="8"/>
    </row>
    <row r="59" spans="1:32" ht="18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7"/>
      <c r="O59" s="11"/>
      <c r="P59" s="11"/>
    </row>
    <row r="60" spans="1:32" ht="87" customHeight="1">
      <c r="A60" s="127"/>
      <c r="B60" s="127"/>
      <c r="C60" s="127"/>
      <c r="D60" s="128"/>
      <c r="E60" s="128"/>
      <c r="F60" s="128"/>
      <c r="G60" s="128"/>
      <c r="H60" s="128"/>
      <c r="I60" s="128"/>
      <c r="J60" s="128"/>
      <c r="K60" s="128"/>
      <c r="L60" s="128"/>
      <c r="M60" s="129"/>
      <c r="N60" s="129"/>
    </row>
    <row r="61" spans="1:32" ht="59.4" customHeight="1">
      <c r="A61" s="39"/>
      <c r="B61" s="40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30"/>
    </row>
    <row r="62" spans="1:32" ht="60.6" customHeight="1">
      <c r="A62" s="130"/>
      <c r="B62" s="40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30"/>
    </row>
    <row r="63" spans="1:32" ht="64.8" customHeight="1">
      <c r="A63" s="39"/>
      <c r="B63" s="40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6"/>
      <c r="N63" s="131"/>
    </row>
    <row r="64" spans="1:32" ht="60.6" customHeight="1">
      <c r="A64" s="39"/>
      <c r="B64" s="37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31"/>
    </row>
    <row r="65" spans="1:14" ht="57.6" customHeight="1">
      <c r="A65" s="39"/>
      <c r="B65" s="37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31"/>
    </row>
    <row r="66" spans="1:14">
      <c r="A66" s="130"/>
      <c r="B66" s="37"/>
      <c r="C66" s="126"/>
      <c r="D66" s="126"/>
      <c r="E66" s="126"/>
      <c r="F66" s="126"/>
      <c r="G66" s="126"/>
      <c r="H66" s="126"/>
      <c r="I66" s="126"/>
      <c r="J66" s="126"/>
      <c r="K66" s="126"/>
      <c r="L66" s="126"/>
    </row>
  </sheetData>
  <mergeCells count="125">
    <mergeCell ref="A54:B54"/>
    <mergeCell ref="D54:E54"/>
    <mergeCell ref="A6:B8"/>
    <mergeCell ref="A9:B11"/>
    <mergeCell ref="A12:B14"/>
    <mergeCell ref="A15:B17"/>
    <mergeCell ref="A18:B20"/>
    <mergeCell ref="A21:B23"/>
    <mergeCell ref="A56:B58"/>
    <mergeCell ref="A55:L55"/>
    <mergeCell ref="C56:C58"/>
    <mergeCell ref="D56:E58"/>
    <mergeCell ref="F56:F58"/>
    <mergeCell ref="G56:G58"/>
    <mergeCell ref="H56:H58"/>
    <mergeCell ref="A49:B51"/>
    <mergeCell ref="C49:C51"/>
    <mergeCell ref="D49:E51"/>
    <mergeCell ref="F49:F51"/>
    <mergeCell ref="G49:G51"/>
    <mergeCell ref="H49:H51"/>
    <mergeCell ref="H42:H44"/>
    <mergeCell ref="A45:L45"/>
    <mergeCell ref="A46:B48"/>
    <mergeCell ref="C46:C48"/>
    <mergeCell ref="D46:E48"/>
    <mergeCell ref="F46:F48"/>
    <mergeCell ref="G46:G48"/>
    <mergeCell ref="H46:H48"/>
    <mergeCell ref="A42:B44"/>
    <mergeCell ref="C42:C44"/>
    <mergeCell ref="D42:E44"/>
    <mergeCell ref="F42:F44"/>
    <mergeCell ref="G42:G44"/>
    <mergeCell ref="H36:H38"/>
    <mergeCell ref="C39:C41"/>
    <mergeCell ref="D39:E41"/>
    <mergeCell ref="F39:F41"/>
    <mergeCell ref="G39:G41"/>
    <mergeCell ref="H39:H41"/>
    <mergeCell ref="A36:B38"/>
    <mergeCell ref="A39:B41"/>
    <mergeCell ref="C36:C38"/>
    <mergeCell ref="D36:E38"/>
    <mergeCell ref="F36:F38"/>
    <mergeCell ref="G36:G38"/>
    <mergeCell ref="H30:H32"/>
    <mergeCell ref="C33:C35"/>
    <mergeCell ref="D33:E35"/>
    <mergeCell ref="F33:F35"/>
    <mergeCell ref="G33:G35"/>
    <mergeCell ref="H33:H35"/>
    <mergeCell ref="A30:B32"/>
    <mergeCell ref="A33:B35"/>
    <mergeCell ref="C30:C32"/>
    <mergeCell ref="D30:E32"/>
    <mergeCell ref="F30:F32"/>
    <mergeCell ref="G30:G32"/>
    <mergeCell ref="H24:H26"/>
    <mergeCell ref="C27:C29"/>
    <mergeCell ref="D27:E29"/>
    <mergeCell ref="F27:F29"/>
    <mergeCell ref="G27:G29"/>
    <mergeCell ref="H27:H29"/>
    <mergeCell ref="A24:B26"/>
    <mergeCell ref="A27:B29"/>
    <mergeCell ref="C24:C26"/>
    <mergeCell ref="D24:E26"/>
    <mergeCell ref="F24:F26"/>
    <mergeCell ref="G24:G26"/>
    <mergeCell ref="H18:H20"/>
    <mergeCell ref="C21:C23"/>
    <mergeCell ref="D21:E23"/>
    <mergeCell ref="F21:F23"/>
    <mergeCell ref="G21:G23"/>
    <mergeCell ref="H21:H23"/>
    <mergeCell ref="C18:C20"/>
    <mergeCell ref="D18:E20"/>
    <mergeCell ref="F18:F20"/>
    <mergeCell ref="G18:G20"/>
    <mergeCell ref="H12:H14"/>
    <mergeCell ref="C15:C17"/>
    <mergeCell ref="D15:E17"/>
    <mergeCell ref="F15:F17"/>
    <mergeCell ref="G15:G17"/>
    <mergeCell ref="H15:H17"/>
    <mergeCell ref="C12:C14"/>
    <mergeCell ref="D12:E14"/>
    <mergeCell ref="F12:F14"/>
    <mergeCell ref="G12:G14"/>
    <mergeCell ref="H9:H11"/>
    <mergeCell ref="Y9:Z9"/>
    <mergeCell ref="AA9:AB9"/>
    <mergeCell ref="AC9:AD9"/>
    <mergeCell ref="Y10:Z10"/>
    <mergeCell ref="AA10:AB10"/>
    <mergeCell ref="AC10:AD10"/>
    <mergeCell ref="C9:C11"/>
    <mergeCell ref="D9:E11"/>
    <mergeCell ref="F9:F11"/>
    <mergeCell ref="G9:G11"/>
    <mergeCell ref="D1:L1"/>
    <mergeCell ref="X3:AD3"/>
    <mergeCell ref="A5:L5"/>
    <mergeCell ref="N5:V5"/>
    <mergeCell ref="X5:AD5"/>
    <mergeCell ref="C6:C8"/>
    <mergeCell ref="D6:E8"/>
    <mergeCell ref="F6:F8"/>
    <mergeCell ref="G6:G8"/>
    <mergeCell ref="D2:E2"/>
    <mergeCell ref="F2:L2"/>
    <mergeCell ref="A3:B3"/>
    <mergeCell ref="D3:E3"/>
    <mergeCell ref="A2:C2"/>
    <mergeCell ref="H6:H8"/>
    <mergeCell ref="Y6:Z6"/>
    <mergeCell ref="AA6:AB6"/>
    <mergeCell ref="AC6:AD6"/>
    <mergeCell ref="Y7:Z7"/>
    <mergeCell ref="AA7:AB7"/>
    <mergeCell ref="AC7:AD7"/>
    <mergeCell ref="Y8:Z8"/>
    <mergeCell ref="AA8:AB8"/>
    <mergeCell ref="AC8:AD8"/>
  </mergeCells>
  <conditionalFormatting sqref="A64:B1048576 A4:B4 A6 A9 A24 A60:A61 A3">
    <cfRule type="duplicateValues" dxfId="27" priority="25"/>
  </conditionalFormatting>
  <conditionalFormatting sqref="A64:B1048576">
    <cfRule type="duplicateValues" dxfId="26" priority="24"/>
  </conditionalFormatting>
  <conditionalFormatting sqref="A18">
    <cfRule type="duplicateValues" dxfId="25" priority="23"/>
  </conditionalFormatting>
  <conditionalFormatting sqref="A12">
    <cfRule type="duplicateValues" dxfId="24" priority="26"/>
  </conditionalFormatting>
  <conditionalFormatting sqref="A15">
    <cfRule type="duplicateValues" dxfId="23" priority="27"/>
  </conditionalFormatting>
  <conditionalFormatting sqref="A64:B1048576">
    <cfRule type="duplicateValues" dxfId="22" priority="28"/>
  </conditionalFormatting>
  <conditionalFormatting sqref="A18">
    <cfRule type="duplicateValues" dxfId="21" priority="21"/>
  </conditionalFormatting>
  <conditionalFormatting sqref="A18">
    <cfRule type="duplicateValues" dxfId="20" priority="20"/>
  </conditionalFormatting>
  <conditionalFormatting sqref="A21">
    <cfRule type="duplicateValues" dxfId="19" priority="22"/>
  </conditionalFormatting>
  <conditionalFormatting sqref="A30">
    <cfRule type="duplicateValues" dxfId="18" priority="19"/>
  </conditionalFormatting>
  <conditionalFormatting sqref="A30">
    <cfRule type="duplicateValues" dxfId="17" priority="18"/>
  </conditionalFormatting>
  <conditionalFormatting sqref="A33">
    <cfRule type="duplicateValues" dxfId="16" priority="17"/>
  </conditionalFormatting>
  <conditionalFormatting sqref="A33">
    <cfRule type="duplicateValues" dxfId="15" priority="16"/>
  </conditionalFormatting>
  <conditionalFormatting sqref="A36">
    <cfRule type="duplicateValues" dxfId="14" priority="15"/>
  </conditionalFormatting>
  <conditionalFormatting sqref="A36">
    <cfRule type="duplicateValues" dxfId="13" priority="14"/>
  </conditionalFormatting>
  <conditionalFormatting sqref="A27">
    <cfRule type="duplicateValues" dxfId="12" priority="13"/>
  </conditionalFormatting>
  <conditionalFormatting sqref="A27">
    <cfRule type="duplicateValues" dxfId="11" priority="12"/>
  </conditionalFormatting>
  <conditionalFormatting sqref="A39">
    <cfRule type="duplicateValues" dxfId="10" priority="11"/>
  </conditionalFormatting>
  <conditionalFormatting sqref="A39">
    <cfRule type="duplicateValues" dxfId="9" priority="10"/>
  </conditionalFormatting>
  <conditionalFormatting sqref="A42">
    <cfRule type="duplicateValues" dxfId="8" priority="9"/>
  </conditionalFormatting>
  <conditionalFormatting sqref="A42">
    <cfRule type="duplicateValues" dxfId="7" priority="8"/>
  </conditionalFormatting>
  <conditionalFormatting sqref="A46">
    <cfRule type="duplicateValues" dxfId="6" priority="7"/>
  </conditionalFormatting>
  <conditionalFormatting sqref="A46">
    <cfRule type="duplicateValues" dxfId="5" priority="6"/>
  </conditionalFormatting>
  <conditionalFormatting sqref="A49">
    <cfRule type="duplicateValues" dxfId="4" priority="5"/>
  </conditionalFormatting>
  <conditionalFormatting sqref="A49">
    <cfRule type="duplicateValues" dxfId="3" priority="4"/>
  </conditionalFormatting>
  <conditionalFormatting sqref="A56">
    <cfRule type="duplicateValues" dxfId="2" priority="3"/>
  </conditionalFormatting>
  <conditionalFormatting sqref="A56">
    <cfRule type="duplicateValues" dxfId="1" priority="2"/>
  </conditionalFormatting>
  <conditionalFormatting sqref="A5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Краски</vt:lpstr>
      <vt:lpstr>Декоративные штукатурки </vt:lpstr>
      <vt:lpstr>ЛИСТ ПЕЧАТИ КРАСКИ </vt:lpstr>
      <vt:lpstr>ЛИСТ ПЕЧАТИ ДЕКОРАТИВКА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lanvikk</dc:creator>
  <cp:lastModifiedBy>Зайцев Денис</cp:lastModifiedBy>
  <cp:lastPrinted>2024-09-04T13:50:59Z</cp:lastPrinted>
  <dcterms:created xsi:type="dcterms:W3CDTF">2024-08-30T08:23:25Z</dcterms:created>
  <dcterms:modified xsi:type="dcterms:W3CDTF">2024-11-22T14:43:10Z</dcterms:modified>
</cp:coreProperties>
</file>